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292" windowHeight="9300" tabRatio="601" activeTab="1"/>
  </bookViews>
  <sheets>
    <sheet name="4" sheetId="10" r:id="rId1"/>
    <sheet name="6" sheetId="13" r:id="rId2"/>
  </sheets>
  <calcPr calcId="145621"/>
</workbook>
</file>

<file path=xl/calcChain.xml><?xml version="1.0" encoding="utf-8"?>
<calcChain xmlns="http://schemas.openxmlformats.org/spreadsheetml/2006/main">
  <c r="G55" i="13" l="1"/>
  <c r="F117" i="10"/>
  <c r="G61" i="13"/>
  <c r="F94" i="10"/>
  <c r="F74" i="10"/>
  <c r="F72" i="10"/>
  <c r="F70" i="10"/>
  <c r="F60" i="10"/>
  <c r="F58" i="10"/>
  <c r="F55" i="10" s="1"/>
  <c r="G71" i="13"/>
  <c r="G73" i="13"/>
  <c r="G75" i="13"/>
  <c r="G93" i="13"/>
  <c r="G25" i="13"/>
  <c r="G85" i="13"/>
  <c r="G82" i="13"/>
  <c r="G65" i="13"/>
  <c r="G58" i="13"/>
  <c r="G31" i="13"/>
  <c r="F48" i="10"/>
  <c r="F86" i="10"/>
  <c r="F83" i="10"/>
  <c r="F64" i="10"/>
  <c r="F63" i="10" s="1"/>
  <c r="F31" i="10"/>
  <c r="G56" i="13"/>
  <c r="F25" i="10"/>
  <c r="F56" i="10"/>
  <c r="F81" i="10"/>
  <c r="F79" i="10"/>
  <c r="F68" i="10"/>
  <c r="F45" i="10"/>
  <c r="F27" i="10"/>
  <c r="G78" i="13"/>
  <c r="G80" i="13"/>
  <c r="G45" i="13"/>
  <c r="G27" i="13"/>
  <c r="G51" i="13"/>
  <c r="G52" i="13"/>
  <c r="G11" i="13"/>
  <c r="G69" i="13"/>
  <c r="F111" i="10"/>
  <c r="F76" i="10"/>
  <c r="G64" i="13" l="1"/>
  <c r="G24" i="13"/>
  <c r="F24" i="10"/>
  <c r="G77" i="13"/>
  <c r="F51" i="10"/>
  <c r="F44" i="10" s="1"/>
  <c r="F43" i="10" s="1"/>
  <c r="F52" i="10"/>
  <c r="F11" i="10"/>
  <c r="G37" i="13"/>
  <c r="G36" i="13" s="1"/>
  <c r="G91" i="13"/>
  <c r="F92" i="10"/>
  <c r="G104" i="13"/>
  <c r="G103" i="13" s="1"/>
  <c r="G102" i="13" s="1"/>
  <c r="F105" i="10"/>
  <c r="F104" i="10" s="1"/>
  <c r="F103" i="10" s="1"/>
  <c r="G48" i="13"/>
  <c r="G44" i="13" s="1"/>
  <c r="G43" i="13" s="1"/>
  <c r="G114" i="13"/>
  <c r="G113" i="13" s="1"/>
  <c r="G112" i="13" s="1"/>
  <c r="G97" i="13"/>
  <c r="G96" i="13" s="1"/>
  <c r="G89" i="13"/>
  <c r="G88" i="13" s="1"/>
  <c r="G41" i="13"/>
  <c r="G40" i="13" s="1"/>
  <c r="G39" i="13" s="1"/>
  <c r="G30" i="13"/>
  <c r="G29" i="13" s="1"/>
  <c r="G22" i="13"/>
  <c r="G21" i="13" s="1"/>
  <c r="G19" i="13"/>
  <c r="G18" i="13" s="1"/>
  <c r="G10" i="13"/>
  <c r="G8" i="13"/>
  <c r="G7" i="13" s="1"/>
  <c r="F115" i="10"/>
  <c r="F114" i="10" s="1"/>
  <c r="F113" i="10" s="1"/>
  <c r="F98" i="10"/>
  <c r="F97" i="10" s="1"/>
  <c r="F90" i="10"/>
  <c r="F89" i="10" l="1"/>
  <c r="G54" i="13"/>
  <c r="G35" i="13"/>
  <c r="F37" i="10"/>
  <c r="F36" i="10" s="1"/>
  <c r="G6" i="13" l="1"/>
  <c r="F10" i="10"/>
  <c r="F19" i="10"/>
  <c r="F18" i="10" s="1"/>
  <c r="F41" i="10"/>
  <c r="F40" i="10" s="1"/>
  <c r="F39" i="10" s="1"/>
  <c r="F35" i="10" s="1"/>
  <c r="F30" i="10"/>
  <c r="F29" i="10" s="1"/>
  <c r="F22" i="10"/>
  <c r="F21" i="10" s="1"/>
  <c r="F78" i="10"/>
  <c r="F54" i="10" s="1"/>
  <c r="F8" i="10"/>
  <c r="F7" i="10" s="1"/>
  <c r="F6" i="10" l="1"/>
  <c r="F101" i="10"/>
  <c r="F100" i="10" s="1"/>
  <c r="F96" i="10" s="1"/>
  <c r="F110" i="10"/>
  <c r="F109" i="10" s="1"/>
  <c r="G110" i="13" l="1"/>
  <c r="G109" i="13" s="1"/>
  <c r="G108" i="13" s="1"/>
  <c r="G100" i="13"/>
  <c r="G99" i="13" s="1"/>
  <c r="G95" i="13" s="1"/>
  <c r="G116" i="13" l="1"/>
</calcChain>
</file>

<file path=xl/sharedStrings.xml><?xml version="1.0" encoding="utf-8"?>
<sst xmlns="http://schemas.openxmlformats.org/spreadsheetml/2006/main" count="1126" uniqueCount="145">
  <si>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</si>
  <si>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</si>
  <si>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</si>
  <si>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</si>
  <si>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</si>
  <si>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</si>
  <si>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</si>
  <si>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</si>
  <si>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</si>
  <si>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</si>
  <si>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</si>
  <si>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</si>
  <si>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</si>
  <si>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</si>
  <si>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</si>
  <si>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</si>
  <si>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</si>
  <si>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</si>
  <si>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</si>
  <si>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 xml:space="preserve">000 00 00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</si>
  <si>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</si>
  <si>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</si>
  <si>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</si>
  <si>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</si>
  <si>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</si>
  <si>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</si>
  <si>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</si>
  <si>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</si>
  <si>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</si>
  <si>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Культура</t>
  </si>
  <si>
    <t>Физическая культура и спорт</t>
  </si>
  <si>
    <t>10</t>
  </si>
  <si>
    <t>11</t>
  </si>
  <si>
    <t>Жилищно-коммунальное хозяйство</t>
  </si>
  <si>
    <t>512 97 00</t>
  </si>
  <si>
    <t>Осуществление первичного воинского учета на территориях, где отсутствуют военные комиссариаты</t>
  </si>
  <si>
    <t>002 04 01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</si>
  <si>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</si>
  <si>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</si>
  <si>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</si>
  <si>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</si>
  <si>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</si>
  <si>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Массовый спорт</t>
  </si>
  <si>
    <t>002 03 00</t>
  </si>
  <si>
    <t>Мероприятия в области спорта и физической культуры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</si>
  <si>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</si>
  <si>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</si>
  <si>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</si>
  <si>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</si>
  <si>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Резервные фонды исполнительных огранов местного самоуправления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</si>
  <si>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</si>
  <si>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</si>
  <si>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</si>
  <si>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</si>
  <si>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</si>
  <si>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</si>
  <si>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</si>
  <si>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</si>
  <si>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</si>
  <si>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</si>
  <si>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</si>
  <si>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</si>
  <si>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</si>
  <si>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000 000 00</t>
  </si>
  <si>
    <t>351 05 00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</si>
  <si>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</si>
  <si>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</si>
  <si>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</si>
  <si>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Сумма</t>
  </si>
  <si>
    <t>123</t>
  </si>
  <si>
    <t>600 05 00</t>
  </si>
  <si>
    <t>Прочие мероприятия по благоустроуству поселений</t>
  </si>
  <si>
    <t>Благоустройство</t>
  </si>
  <si>
    <t>Обеспечение деятельности подведомственных учреждений</t>
  </si>
  <si>
    <t>600 01 00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</si>
  <si>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</si>
  <si>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Уличное освещение</t>
  </si>
  <si>
    <t>Обеспечение пожарной безопасности</t>
  </si>
  <si>
    <t>247 00 00</t>
  </si>
  <si>
    <t>Проведение выборов в представительные органы муниципального образования</t>
  </si>
  <si>
    <t>002 00 02</t>
  </si>
  <si>
    <t>Обеспечение проведения выборов и референдумов</t>
  </si>
  <si>
    <t>ведомство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</si>
  <si>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</si>
  <si>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</si>
  <si>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Защита населения и территории от чрезвычайных ситуаций природного и техногенного характера, гражданская оборона</t>
  </si>
  <si>
    <t>070 05 00</t>
  </si>
  <si>
    <t>Другие вопросы в области жилищно-коммунального хозяйства</t>
  </si>
  <si>
    <t>600 02 00</t>
  </si>
  <si>
    <t xml:space="preserve">440 99 00 </t>
  </si>
  <si>
    <t>Государственная поддержка в сфере культуры, кинематографии и средств массовой информации</t>
  </si>
  <si>
    <t>Мероприятия в области жилищного хозяйства</t>
  </si>
  <si>
    <t>350 03 00</t>
  </si>
  <si>
    <t>440 99 00</t>
  </si>
  <si>
    <t>242</t>
  </si>
  <si>
    <t>Мероприятия в области взаимодействия с органами пожарной безопасности</t>
  </si>
  <si>
    <t>247 04 00</t>
  </si>
  <si>
    <t>Закупки</t>
  </si>
  <si>
    <t>521 06 00</t>
  </si>
  <si>
    <t>521 00 00</t>
  </si>
  <si>
    <t>540</t>
  </si>
  <si>
    <t>001 51 18</t>
  </si>
  <si>
    <t>Другие вопросы в области культуры, кинематографии и средств массовой информации</t>
  </si>
  <si>
    <t>420 99 00</t>
  </si>
  <si>
    <t>421 99 00</t>
  </si>
  <si>
    <t>Стационарная медицинская помощь</t>
  </si>
  <si>
    <t>470 99 00</t>
  </si>
  <si>
    <t>Обеспечение деятельности(оказание услуг) подведомственных учреждений</t>
  </si>
  <si>
    <t>414</t>
  </si>
  <si>
    <t>Подпрограмма "Модернизация объектов коммунальной инфраструктуры"</t>
  </si>
  <si>
    <t>Бюджетные инвестиции в объекты капитального строительства гоударственной (муниципальной)собственности</t>
  </si>
  <si>
    <t>12</t>
  </si>
  <si>
    <t>3400300</t>
  </si>
  <si>
    <t>Другие  вопросы в области национальной  экономики</t>
  </si>
  <si>
    <t>Мероприятия по землеустройству и землепользованию</t>
  </si>
  <si>
    <t>544 07 02</t>
  </si>
  <si>
    <t>Иные межбюджетные трансферты</t>
  </si>
  <si>
    <t>340 03 00</t>
  </si>
  <si>
    <t>Реализация переданных полномочий в части определения поставщиков( подрядчиков,исполнителей) для обеспечения  муниципальных нужд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</si>
  <si>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</si>
  <si>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521 70 10</t>
  </si>
  <si>
    <t>521 20 10</t>
  </si>
  <si>
    <t>Реализация переданных полномочий муниципального района по дорожной деятельностив отношении автомобильных дорог местного значения в границах населенных пунктов и обеспечение безопасности дорожного движения</t>
  </si>
  <si>
    <t>521 30 10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</si>
  <si>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</si>
  <si>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521 10 10</t>
  </si>
  <si>
    <t>521 40 10</t>
  </si>
  <si>
    <t>Реализация переданных полномочий муниципального района на организацию в границах поселения электро-, тепло-,газо-,и водснабжения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</si>
  <si>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521 50 10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</si>
  <si>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</si>
  <si>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ритуальных услуг и содержание мест захоронения</t>
  </si>
  <si>
    <t>098 02 01</t>
  </si>
  <si>
    <t>810</t>
  </si>
  <si>
    <t>Субсидия юридическим лицам  ( кроме некоммерческих организаций) индивидуальным предпринимателям, физическим лицам</t>
  </si>
  <si>
    <t>Субсидии в виде имущественного взноса в Федеральный фонд содействия жилищного строительства</t>
  </si>
  <si>
    <t>Распределение бюджетных ассигнований бюджета Полетаевского сельского поселения  по разделам, подразделам, целевым статьям и группам видов расходов классификации расходов бюджета на 2015 год</t>
  </si>
  <si>
    <t>002 00 04</t>
  </si>
  <si>
    <t>Ведомственная структура расходов бюджета Полетаевского сельского поселения на 2015 год</t>
  </si>
  <si>
    <t>614 20 00</t>
  </si>
  <si>
    <t>614 20 01</t>
  </si>
  <si>
    <t>614 20 02</t>
  </si>
  <si>
    <t>Подпрограмма "Модернизация объектов коммунальной инфраструктуры"(Строительство,реконструкция объектов коммунального хозяйства)</t>
  </si>
  <si>
    <t>Подпрограмма "Модернизация объектов коммунальной инфраструктуры"(модернизация,капитальный ремонт  объектов коммунального хозяйства)</t>
  </si>
  <si>
    <t xml:space="preserve">Приложение № 2                                                                                                                              к решению Совета депутатов Полетаевского сельского поселения от 27 августа 2015 года № 39 "О внесении изменений в решение Совета депутатов Полетаевского сельского поселения от 25.12.2014г. № 5
«О бюджете Полетаевского сельского поселения на 2015 и плановый период 2016 и 2017 годов»                                                                              </t>
  </si>
  <si>
    <t xml:space="preserve">Приложение № 1                                                                                                                                к решению Совета депутатов Полетаевского сельского поселения от 27 августа 2015 года № 39  "О внесении изменений в решение Совета депутатов Полетаевского сельского поселения от 25.12.2014г. № 5 «О бюджете Полетаевского сельского поселения на 2015 и плановый период 2016 и 2017 годов»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</si>
</sst>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b/>
      <sz val="8"/>
      <name val="Arial"/>
      <family val="2"/>
      <charset val="204"/>
    </font>
    <font>
      <b/>
      <sz val="11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" fontId="0" fillId="0" borderId="0" xfId="0" applyNumberFormat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" fontId="0" fillId="0" borderId="0" xfId="0" applyNumberFormat="1" applyBorder="1"/>
    <xf numFmtId="4" fontId="10" fillId="0" borderId="0" xfId="0" applyNumberFormat="1" applyFont="1"/>
    <xf numFmtId="4" fontId="11" fillId="0" borderId="0" xfId="0" applyNumberFormat="1" applyFont="1" applyBorder="1" applyAlignment="1">
      <alignment vertical="center"/>
    </xf>
    <xf numFmtId="4" fontId="1" fillId="0" borderId="0" xfId="0" applyNumberFormat="1" applyFont="1"/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3" borderId="0" xfId="0" applyFill="1"/>
    <xf numFmtId="0" fontId="2" fillId="5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14" fillId="0" borderId="1" xfId="0" applyFont="1" applyBorder="1" applyAlignment="1">
      <alignment wrapText="1"/>
    </xf>
    <xf numFmtId="4" fontId="15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top" wrapText="1"/>
    </xf>
    <xf numFmtId="49" fontId="8" fillId="5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5"/>
  <sheetViews>
    <sheetView zoomScale="93" zoomScaleNormal="93" workbookViewId="0">
      <selection activeCell="A3" sqref="A3:D3"/>
    </sheetView>
  </sheetViews>
  <sheetFormatPr defaultRowHeight="13.2" x14ac:dyDescent="0.25"/>
  <cols>
    <col min="1" max="1" width="68.5546875" customWidth="1"/>
    <col min="2" max="2" width="5.5546875" customWidth="1"/>
    <col min="3" max="3" width="5.44140625" customWidth="1"/>
    <col min="4" max="4" width="9.88671875" customWidth="1"/>
    <col min="5" max="5" width="7.44140625" customWidth="1"/>
    <col min="6" max="6" width="21" customWidth="1"/>
    <col min="7" max="7" width="28.33203125" customWidth="1"/>
    <col min="8" max="8" width="14.44140625" bestFit="1" customWidth="1"/>
  </cols>
  <sheetData>
    <row r="1" spans="1:16" ht="136.19999999999999" customHeight="1" x14ac:dyDescent="0.25">
      <c r="C1" s="75" t="s">
        <v>144</v>
      </c>
      <c r="D1" s="75"/>
      <c r="E1" s="75"/>
      <c r="F1" s="75"/>
      <c r="G1" s="34"/>
      <c r="H1" s="34"/>
    </row>
    <row r="2" spans="1:16" ht="28.5" customHeight="1" x14ac:dyDescent="0.25">
      <c r="A2" s="76" t="s">
        <v>135</v>
      </c>
      <c r="B2" s="76"/>
      <c r="C2" s="76"/>
      <c r="D2" s="76"/>
      <c r="E2" s="76"/>
      <c r="F2" s="76"/>
      <c r="G2" s="34"/>
      <c r="H2" s="34"/>
    </row>
    <row r="3" spans="1:16" ht="16.5" customHeight="1" x14ac:dyDescent="0.25">
      <c r="A3" s="77"/>
      <c r="B3" s="77"/>
      <c r="C3" s="77"/>
      <c r="D3" s="77"/>
      <c r="E3" s="78"/>
      <c r="F3" s="79"/>
    </row>
    <row r="4" spans="1:16" ht="27" customHeight="1" x14ac:dyDescent="0.25">
      <c r="A4" s="80" t="s">
        <v>0</v>
      </c>
      <c r="B4" s="82" t="s">
        <v>1</v>
      </c>
      <c r="C4" s="82"/>
      <c r="D4" s="82"/>
      <c r="E4" s="82"/>
      <c r="F4" s="83" t="s">
        <v>68</v>
      </c>
    </row>
    <row r="5" spans="1:16" ht="51" customHeight="1" x14ac:dyDescent="0.25">
      <c r="A5" s="81"/>
      <c r="B5" s="35" t="s">
        <v>4</v>
      </c>
      <c r="C5" s="36" t="s">
        <v>59</v>
      </c>
      <c r="D5" s="36" t="s">
        <v>5</v>
      </c>
      <c r="E5" s="37" t="s">
        <v>6</v>
      </c>
      <c r="F5" s="84"/>
    </row>
    <row r="6" spans="1:16" x14ac:dyDescent="0.25">
      <c r="A6" s="2" t="s">
        <v>3</v>
      </c>
      <c r="B6" s="5" t="s">
        <v>8</v>
      </c>
      <c r="C6" s="5" t="s">
        <v>9</v>
      </c>
      <c r="D6" s="5" t="s">
        <v>7</v>
      </c>
      <c r="E6" s="5" t="s">
        <v>10</v>
      </c>
      <c r="F6" s="26">
        <f>F7+F10+F21+F18</f>
        <v>8715165.5</v>
      </c>
    </row>
    <row r="7" spans="1:16" ht="21" x14ac:dyDescent="0.25">
      <c r="A7" s="3" t="s">
        <v>11</v>
      </c>
      <c r="B7" s="6" t="s">
        <v>8</v>
      </c>
      <c r="C7" s="6" t="s">
        <v>12</v>
      </c>
      <c r="D7" s="6" t="s">
        <v>7</v>
      </c>
      <c r="E7" s="6" t="s">
        <v>10</v>
      </c>
      <c r="F7" s="25">
        <f>F8</f>
        <v>669143</v>
      </c>
      <c r="G7" s="30"/>
    </row>
    <row r="8" spans="1:16" x14ac:dyDescent="0.25">
      <c r="A8" s="1" t="s">
        <v>13</v>
      </c>
      <c r="B8" s="7" t="s">
        <v>8</v>
      </c>
      <c r="C8" s="7" t="s">
        <v>12</v>
      </c>
      <c r="D8" s="7" t="s">
        <v>43</v>
      </c>
      <c r="E8" s="7" t="s">
        <v>10</v>
      </c>
      <c r="F8" s="10">
        <f>F9</f>
        <v>669143</v>
      </c>
    </row>
    <row r="9" spans="1:16" ht="21" x14ac:dyDescent="0.25">
      <c r="A9" s="1" t="s">
        <v>54</v>
      </c>
      <c r="B9" s="7" t="s">
        <v>8</v>
      </c>
      <c r="C9" s="7" t="s">
        <v>12</v>
      </c>
      <c r="D9" s="7" t="s">
        <v>43</v>
      </c>
      <c r="E9" s="7" t="s">
        <v>53</v>
      </c>
      <c r="F9" s="10">
        <v>669143</v>
      </c>
    </row>
    <row r="10" spans="1:16" ht="31.2" x14ac:dyDescent="0.25">
      <c r="A10" s="3" t="s">
        <v>16</v>
      </c>
      <c r="B10" s="6" t="s">
        <v>15</v>
      </c>
      <c r="C10" s="6" t="s">
        <v>17</v>
      </c>
      <c r="D10" s="6" t="s">
        <v>7</v>
      </c>
      <c r="E10" s="6" t="s">
        <v>10</v>
      </c>
      <c r="F10" s="25">
        <f>F11</f>
        <v>6917183.5</v>
      </c>
      <c r="G10" s="30"/>
    </row>
    <row r="11" spans="1:16" x14ac:dyDescent="0.25">
      <c r="A11" s="38" t="s">
        <v>41</v>
      </c>
      <c r="B11" s="21" t="s">
        <v>8</v>
      </c>
      <c r="C11" s="21" t="s">
        <v>17</v>
      </c>
      <c r="D11" s="21" t="s">
        <v>36</v>
      </c>
      <c r="E11" s="21" t="s">
        <v>10</v>
      </c>
      <c r="F11" s="22">
        <f>F12+F13+F15+F16+F17+F14</f>
        <v>6917183.5</v>
      </c>
      <c r="G11" s="30"/>
    </row>
    <row r="12" spans="1:16" ht="21" x14ac:dyDescent="0.25">
      <c r="A12" s="1" t="s">
        <v>54</v>
      </c>
      <c r="B12" s="7" t="s">
        <v>8</v>
      </c>
      <c r="C12" s="7" t="s">
        <v>17</v>
      </c>
      <c r="D12" s="7" t="s">
        <v>36</v>
      </c>
      <c r="E12" s="7" t="s">
        <v>53</v>
      </c>
      <c r="F12" s="10">
        <v>4316935</v>
      </c>
    </row>
    <row r="13" spans="1:16" s="62" customFormat="1" ht="21" x14ac:dyDescent="0.25">
      <c r="A13" s="63" t="s">
        <v>55</v>
      </c>
      <c r="B13" s="64" t="s">
        <v>8</v>
      </c>
      <c r="C13" s="64" t="s">
        <v>17</v>
      </c>
      <c r="D13" s="64" t="s">
        <v>36</v>
      </c>
      <c r="E13" s="64" t="s">
        <v>94</v>
      </c>
      <c r="F13" s="65">
        <v>139180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62" customFormat="1" ht="20.399999999999999" hidden="1" x14ac:dyDescent="0.25">
      <c r="A14" s="29" t="s">
        <v>66</v>
      </c>
      <c r="B14" s="64" t="s">
        <v>8</v>
      </c>
      <c r="C14" s="64" t="s">
        <v>17</v>
      </c>
      <c r="D14" s="64" t="s">
        <v>36</v>
      </c>
      <c r="E14" s="64" t="s">
        <v>65</v>
      </c>
      <c r="F14" s="65">
        <v>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s="8" customFormat="1" x14ac:dyDescent="0.25">
      <c r="A15" s="1" t="s">
        <v>57</v>
      </c>
      <c r="B15" s="15" t="s">
        <v>8</v>
      </c>
      <c r="C15" s="15" t="s">
        <v>17</v>
      </c>
      <c r="D15" s="15" t="s">
        <v>36</v>
      </c>
      <c r="E15" s="15" t="s">
        <v>56</v>
      </c>
      <c r="F15" s="10">
        <v>1876234.8</v>
      </c>
    </row>
    <row r="16" spans="1:16" s="8" customFormat="1" x14ac:dyDescent="0.25">
      <c r="A16" s="33" t="s">
        <v>61</v>
      </c>
      <c r="B16" s="7" t="s">
        <v>8</v>
      </c>
      <c r="C16" s="7" t="s">
        <v>17</v>
      </c>
      <c r="D16" s="7" t="s">
        <v>36</v>
      </c>
      <c r="E16" s="7" t="s">
        <v>58</v>
      </c>
      <c r="F16" s="10">
        <v>338855.65</v>
      </c>
    </row>
    <row r="17" spans="1:6" s="8" customFormat="1" x14ac:dyDescent="0.25">
      <c r="A17" s="32" t="s">
        <v>62</v>
      </c>
      <c r="B17" s="7" t="s">
        <v>8</v>
      </c>
      <c r="C17" s="7" t="s">
        <v>17</v>
      </c>
      <c r="D17" s="7" t="s">
        <v>36</v>
      </c>
      <c r="E17" s="7" t="s">
        <v>60</v>
      </c>
      <c r="F17" s="10">
        <v>245978.05</v>
      </c>
    </row>
    <row r="18" spans="1:6" s="8" customFormat="1" x14ac:dyDescent="0.25">
      <c r="A18" s="45" t="s">
        <v>81</v>
      </c>
      <c r="B18" s="6" t="s">
        <v>8</v>
      </c>
      <c r="C18" s="6" t="s">
        <v>26</v>
      </c>
      <c r="D18" s="6" t="s">
        <v>7</v>
      </c>
      <c r="E18" s="6" t="s">
        <v>10</v>
      </c>
      <c r="F18" s="25">
        <f>F19</f>
        <v>500000</v>
      </c>
    </row>
    <row r="19" spans="1:6" s="8" customFormat="1" x14ac:dyDescent="0.25">
      <c r="A19" s="33" t="s">
        <v>79</v>
      </c>
      <c r="B19" s="7" t="s">
        <v>8</v>
      </c>
      <c r="C19" s="7" t="s">
        <v>26</v>
      </c>
      <c r="D19" s="64" t="s">
        <v>136</v>
      </c>
      <c r="E19" s="7" t="s">
        <v>10</v>
      </c>
      <c r="F19" s="10">
        <f>F20</f>
        <v>500000</v>
      </c>
    </row>
    <row r="20" spans="1:6" s="8" customFormat="1" ht="21" x14ac:dyDescent="0.25">
      <c r="A20" s="1" t="s">
        <v>84</v>
      </c>
      <c r="B20" s="7" t="s">
        <v>8</v>
      </c>
      <c r="C20" s="7" t="s">
        <v>26</v>
      </c>
      <c r="D20" s="64" t="s">
        <v>136</v>
      </c>
      <c r="E20" s="7" t="s">
        <v>69</v>
      </c>
      <c r="F20" s="10">
        <v>500000</v>
      </c>
    </row>
    <row r="21" spans="1:6" x14ac:dyDescent="0.25">
      <c r="A21" s="67" t="s">
        <v>20</v>
      </c>
      <c r="B21" s="6" t="s">
        <v>8</v>
      </c>
      <c r="C21" s="6" t="s">
        <v>38</v>
      </c>
      <c r="D21" s="6" t="s">
        <v>7</v>
      </c>
      <c r="E21" s="6" t="s">
        <v>10</v>
      </c>
      <c r="F21" s="68">
        <f>F22+F24</f>
        <v>628839</v>
      </c>
    </row>
    <row r="22" spans="1:6" x14ac:dyDescent="0.25">
      <c r="A22" s="1" t="s">
        <v>41</v>
      </c>
      <c r="B22" s="20" t="s">
        <v>8</v>
      </c>
      <c r="C22" s="20" t="s">
        <v>38</v>
      </c>
      <c r="D22" s="7" t="s">
        <v>36</v>
      </c>
      <c r="E22" s="20" t="s">
        <v>10</v>
      </c>
      <c r="F22" s="22">
        <f>F23</f>
        <v>587000</v>
      </c>
    </row>
    <row r="23" spans="1:6" x14ac:dyDescent="0.25">
      <c r="A23" s="1" t="s">
        <v>57</v>
      </c>
      <c r="B23" s="20" t="s">
        <v>8</v>
      </c>
      <c r="C23" s="20" t="s">
        <v>38</v>
      </c>
      <c r="D23" s="7" t="s">
        <v>36</v>
      </c>
      <c r="E23" s="7" t="s">
        <v>56</v>
      </c>
      <c r="F23" s="22">
        <v>587000</v>
      </c>
    </row>
    <row r="24" spans="1:6" x14ac:dyDescent="0.25">
      <c r="A24" s="67" t="s">
        <v>97</v>
      </c>
      <c r="B24" s="7" t="s">
        <v>8</v>
      </c>
      <c r="C24" s="7" t="s">
        <v>38</v>
      </c>
      <c r="D24" s="7" t="s">
        <v>99</v>
      </c>
      <c r="E24" s="7" t="s">
        <v>10</v>
      </c>
      <c r="F24" s="22">
        <f>F25+F27</f>
        <v>41839</v>
      </c>
    </row>
    <row r="25" spans="1:6" ht="21" x14ac:dyDescent="0.25">
      <c r="A25" s="1" t="s">
        <v>118</v>
      </c>
      <c r="B25" s="7" t="s">
        <v>8</v>
      </c>
      <c r="C25" s="7" t="s">
        <v>38</v>
      </c>
      <c r="D25" s="7" t="s">
        <v>98</v>
      </c>
      <c r="E25" s="7" t="s">
        <v>10</v>
      </c>
      <c r="F25" s="22">
        <f>F26</f>
        <v>39059</v>
      </c>
    </row>
    <row r="26" spans="1:6" x14ac:dyDescent="0.25">
      <c r="A26" s="1" t="s">
        <v>116</v>
      </c>
      <c r="B26" s="7" t="s">
        <v>8</v>
      </c>
      <c r="C26" s="7" t="s">
        <v>38</v>
      </c>
      <c r="D26" s="7" t="s">
        <v>98</v>
      </c>
      <c r="E26" s="7" t="s">
        <v>100</v>
      </c>
      <c r="F26" s="22">
        <v>39059</v>
      </c>
    </row>
    <row r="27" spans="1:6" ht="21" x14ac:dyDescent="0.25">
      <c r="A27" s="1" t="s">
        <v>119</v>
      </c>
      <c r="B27" s="7" t="s">
        <v>8</v>
      </c>
      <c r="C27" s="7" t="s">
        <v>38</v>
      </c>
      <c r="D27" s="7" t="s">
        <v>120</v>
      </c>
      <c r="E27" s="7" t="s">
        <v>10</v>
      </c>
      <c r="F27" s="22">
        <f>F28</f>
        <v>2780</v>
      </c>
    </row>
    <row r="28" spans="1:6" x14ac:dyDescent="0.25">
      <c r="A28" s="1" t="s">
        <v>57</v>
      </c>
      <c r="B28" s="7" t="s">
        <v>8</v>
      </c>
      <c r="C28" s="7" t="s">
        <v>38</v>
      </c>
      <c r="D28" s="7" t="s">
        <v>120</v>
      </c>
      <c r="E28" s="7" t="s">
        <v>56</v>
      </c>
      <c r="F28" s="22">
        <v>2780</v>
      </c>
    </row>
    <row r="29" spans="1:6" x14ac:dyDescent="0.25">
      <c r="A29" s="4" t="s">
        <v>39</v>
      </c>
      <c r="B29" s="5" t="s">
        <v>12</v>
      </c>
      <c r="C29" s="5" t="s">
        <v>9</v>
      </c>
      <c r="D29" s="5" t="s">
        <v>7</v>
      </c>
      <c r="E29" s="5" t="s">
        <v>10</v>
      </c>
      <c r="F29" s="26">
        <f>F30</f>
        <v>346500</v>
      </c>
    </row>
    <row r="30" spans="1:6" x14ac:dyDescent="0.25">
      <c r="A30" s="3" t="s">
        <v>40</v>
      </c>
      <c r="B30" s="6" t="s">
        <v>12</v>
      </c>
      <c r="C30" s="6" t="s">
        <v>14</v>
      </c>
      <c r="D30" s="6" t="s">
        <v>19</v>
      </c>
      <c r="E30" s="6" t="s">
        <v>10</v>
      </c>
      <c r="F30" s="25">
        <f>F31</f>
        <v>346500</v>
      </c>
    </row>
    <row r="31" spans="1:6" ht="21" x14ac:dyDescent="0.25">
      <c r="A31" s="1" t="s">
        <v>35</v>
      </c>
      <c r="B31" s="7" t="s">
        <v>12</v>
      </c>
      <c r="C31" s="7" t="s">
        <v>14</v>
      </c>
      <c r="D31" s="7" t="s">
        <v>101</v>
      </c>
      <c r="E31" s="7" t="s">
        <v>10</v>
      </c>
      <c r="F31" s="10">
        <f>F32+F34+F33</f>
        <v>346500</v>
      </c>
    </row>
    <row r="32" spans="1:6" ht="21" x14ac:dyDescent="0.25">
      <c r="A32" s="1" t="s">
        <v>54</v>
      </c>
      <c r="B32" s="7" t="s">
        <v>12</v>
      </c>
      <c r="C32" s="7" t="s">
        <v>14</v>
      </c>
      <c r="D32" s="7" t="s">
        <v>101</v>
      </c>
      <c r="E32" s="7" t="s">
        <v>53</v>
      </c>
      <c r="F32" s="10">
        <v>277681</v>
      </c>
    </row>
    <row r="33" spans="1:8" ht="21" x14ac:dyDescent="0.25">
      <c r="A33" s="63" t="s">
        <v>55</v>
      </c>
      <c r="B33" s="7" t="s">
        <v>12</v>
      </c>
      <c r="C33" s="7" t="s">
        <v>14</v>
      </c>
      <c r="D33" s="7" t="s">
        <v>101</v>
      </c>
      <c r="E33" s="7" t="s">
        <v>94</v>
      </c>
      <c r="F33" s="10">
        <v>4400</v>
      </c>
    </row>
    <row r="34" spans="1:8" x14ac:dyDescent="0.25">
      <c r="A34" s="1" t="s">
        <v>57</v>
      </c>
      <c r="B34" s="7" t="s">
        <v>12</v>
      </c>
      <c r="C34" s="7" t="s">
        <v>14</v>
      </c>
      <c r="D34" s="7" t="s">
        <v>101</v>
      </c>
      <c r="E34" s="7" t="s">
        <v>56</v>
      </c>
      <c r="F34" s="10">
        <v>64419</v>
      </c>
    </row>
    <row r="35" spans="1:8" x14ac:dyDescent="0.25">
      <c r="A35" s="4" t="s">
        <v>21</v>
      </c>
      <c r="B35" s="5" t="s">
        <v>14</v>
      </c>
      <c r="C35" s="5" t="s">
        <v>9</v>
      </c>
      <c r="D35" s="5" t="s">
        <v>7</v>
      </c>
      <c r="E35" s="5" t="s">
        <v>10</v>
      </c>
      <c r="F35" s="26">
        <f>F36+F39</f>
        <v>430000</v>
      </c>
    </row>
    <row r="36" spans="1:8" ht="21" x14ac:dyDescent="0.25">
      <c r="A36" s="3" t="s">
        <v>85</v>
      </c>
      <c r="B36" s="6" t="s">
        <v>14</v>
      </c>
      <c r="C36" s="6" t="s">
        <v>28</v>
      </c>
      <c r="D36" s="6" t="s">
        <v>19</v>
      </c>
      <c r="E36" s="6" t="s">
        <v>10</v>
      </c>
      <c r="F36" s="25">
        <f>F37</f>
        <v>0</v>
      </c>
    </row>
    <row r="37" spans="1:8" x14ac:dyDescent="0.25">
      <c r="A37" s="1" t="s">
        <v>49</v>
      </c>
      <c r="B37" s="20" t="s">
        <v>14</v>
      </c>
      <c r="C37" s="20" t="s">
        <v>28</v>
      </c>
      <c r="D37" s="7" t="s">
        <v>86</v>
      </c>
      <c r="E37" s="20" t="s">
        <v>10</v>
      </c>
      <c r="F37" s="22">
        <f>F38</f>
        <v>0</v>
      </c>
    </row>
    <row r="38" spans="1:8" x14ac:dyDescent="0.25">
      <c r="A38" s="1" t="s">
        <v>57</v>
      </c>
      <c r="B38" s="7" t="s">
        <v>14</v>
      </c>
      <c r="C38" s="7" t="s">
        <v>28</v>
      </c>
      <c r="D38" s="7" t="s">
        <v>86</v>
      </c>
      <c r="E38" s="7" t="s">
        <v>56</v>
      </c>
      <c r="F38" s="22">
        <v>0</v>
      </c>
    </row>
    <row r="39" spans="1:8" x14ac:dyDescent="0.25">
      <c r="A39" s="3" t="s">
        <v>77</v>
      </c>
      <c r="B39" s="6" t="s">
        <v>14</v>
      </c>
      <c r="C39" s="6" t="s">
        <v>31</v>
      </c>
      <c r="D39" s="6" t="s">
        <v>7</v>
      </c>
      <c r="E39" s="6" t="s">
        <v>10</v>
      </c>
      <c r="F39" s="25">
        <f>F40</f>
        <v>430000</v>
      </c>
    </row>
    <row r="40" spans="1:8" x14ac:dyDescent="0.25">
      <c r="A40" s="1" t="s">
        <v>95</v>
      </c>
      <c r="B40" s="7" t="s">
        <v>14</v>
      </c>
      <c r="C40" s="7" t="s">
        <v>31</v>
      </c>
      <c r="D40" s="7" t="s">
        <v>78</v>
      </c>
      <c r="E40" s="7" t="s">
        <v>10</v>
      </c>
      <c r="F40" s="10">
        <f>F41</f>
        <v>430000</v>
      </c>
    </row>
    <row r="41" spans="1:8" x14ac:dyDescent="0.25">
      <c r="A41" s="1" t="s">
        <v>73</v>
      </c>
      <c r="B41" s="7" t="s">
        <v>14</v>
      </c>
      <c r="C41" s="7" t="s">
        <v>31</v>
      </c>
      <c r="D41" s="7" t="s">
        <v>96</v>
      </c>
      <c r="E41" s="7" t="s">
        <v>10</v>
      </c>
      <c r="F41" s="10">
        <f>F42</f>
        <v>430000</v>
      </c>
    </row>
    <row r="42" spans="1:8" x14ac:dyDescent="0.25">
      <c r="A42" s="1" t="s">
        <v>57</v>
      </c>
      <c r="B42" s="7" t="s">
        <v>14</v>
      </c>
      <c r="C42" s="7" t="s">
        <v>31</v>
      </c>
      <c r="D42" s="7" t="s">
        <v>96</v>
      </c>
      <c r="E42" s="7" t="s">
        <v>56</v>
      </c>
      <c r="F42" s="10">
        <v>430000</v>
      </c>
      <c r="H42" s="47"/>
    </row>
    <row r="43" spans="1:8" x14ac:dyDescent="0.25">
      <c r="A43" s="4" t="s">
        <v>22</v>
      </c>
      <c r="B43" s="5" t="s">
        <v>17</v>
      </c>
      <c r="C43" s="5" t="s">
        <v>9</v>
      </c>
      <c r="D43" s="5" t="s">
        <v>7</v>
      </c>
      <c r="E43" s="5" t="s">
        <v>10</v>
      </c>
      <c r="F43" s="26">
        <f>F44</f>
        <v>6867077.6399999997</v>
      </c>
      <c r="H43" s="47"/>
    </row>
    <row r="44" spans="1:8" s="8" customFormat="1" x14ac:dyDescent="0.25">
      <c r="A44" s="17" t="s">
        <v>51</v>
      </c>
      <c r="B44" s="18" t="s">
        <v>17</v>
      </c>
      <c r="C44" s="18" t="s">
        <v>28</v>
      </c>
      <c r="D44" s="18" t="s">
        <v>7</v>
      </c>
      <c r="E44" s="18" t="s">
        <v>10</v>
      </c>
      <c r="F44" s="70">
        <f>F45+F48+F51</f>
        <v>6867077.6399999997</v>
      </c>
    </row>
    <row r="45" spans="1:8" s="8" customFormat="1" ht="31.2" x14ac:dyDescent="0.25">
      <c r="A45" s="1" t="s">
        <v>122</v>
      </c>
      <c r="B45" s="21" t="s">
        <v>17</v>
      </c>
      <c r="C45" s="21" t="s">
        <v>28</v>
      </c>
      <c r="D45" s="21" t="s">
        <v>121</v>
      </c>
      <c r="E45" s="21" t="s">
        <v>10</v>
      </c>
      <c r="F45" s="71">
        <f>F46+F47</f>
        <v>3232630</v>
      </c>
    </row>
    <row r="46" spans="1:8" s="8" customFormat="1" ht="20.399999999999999" x14ac:dyDescent="0.25">
      <c r="A46" s="29" t="s">
        <v>66</v>
      </c>
      <c r="B46" s="21" t="s">
        <v>17</v>
      </c>
      <c r="C46" s="21" t="s">
        <v>28</v>
      </c>
      <c r="D46" s="21" t="s">
        <v>121</v>
      </c>
      <c r="E46" s="15" t="s">
        <v>65</v>
      </c>
      <c r="F46" s="71">
        <v>3232630</v>
      </c>
    </row>
    <row r="47" spans="1:8" s="8" customFormat="1" x14ac:dyDescent="0.25">
      <c r="A47" s="1" t="s">
        <v>57</v>
      </c>
      <c r="B47" s="21" t="s">
        <v>17</v>
      </c>
      <c r="C47" s="21" t="s">
        <v>28</v>
      </c>
      <c r="D47" s="21" t="s">
        <v>121</v>
      </c>
      <c r="E47" s="21" t="s">
        <v>56</v>
      </c>
      <c r="F47" s="71">
        <v>0</v>
      </c>
    </row>
    <row r="48" spans="1:8" s="8" customFormat="1" ht="20.399999999999999" x14ac:dyDescent="0.25">
      <c r="A48" s="29" t="s">
        <v>75</v>
      </c>
      <c r="B48" s="15" t="s">
        <v>17</v>
      </c>
      <c r="C48" s="15" t="s">
        <v>28</v>
      </c>
      <c r="D48" s="15" t="s">
        <v>88</v>
      </c>
      <c r="E48" s="15" t="s">
        <v>10</v>
      </c>
      <c r="F48" s="10">
        <f>F49+F50</f>
        <v>3260561</v>
      </c>
    </row>
    <row r="49" spans="1:8" s="8" customFormat="1" ht="20.399999999999999" x14ac:dyDescent="0.25">
      <c r="A49" s="29" t="s">
        <v>66</v>
      </c>
      <c r="B49" s="15" t="s">
        <v>17</v>
      </c>
      <c r="C49" s="15" t="s">
        <v>28</v>
      </c>
      <c r="D49" s="15" t="s">
        <v>88</v>
      </c>
      <c r="E49" s="15" t="s">
        <v>65</v>
      </c>
      <c r="F49" s="10">
        <v>2068604</v>
      </c>
    </row>
    <row r="50" spans="1:8" s="8" customFormat="1" x14ac:dyDescent="0.25">
      <c r="A50" s="1" t="s">
        <v>57</v>
      </c>
      <c r="B50" s="15" t="s">
        <v>45</v>
      </c>
      <c r="C50" s="15" t="s">
        <v>28</v>
      </c>
      <c r="D50" s="15" t="s">
        <v>88</v>
      </c>
      <c r="E50" s="15" t="s">
        <v>56</v>
      </c>
      <c r="F50" s="10">
        <v>1191957</v>
      </c>
    </row>
    <row r="51" spans="1:8" s="8" customFormat="1" x14ac:dyDescent="0.25">
      <c r="A51" s="1" t="s">
        <v>113</v>
      </c>
      <c r="B51" s="15" t="s">
        <v>17</v>
      </c>
      <c r="C51" s="15" t="s">
        <v>111</v>
      </c>
      <c r="D51" s="15" t="s">
        <v>7</v>
      </c>
      <c r="E51" s="15" t="s">
        <v>10</v>
      </c>
      <c r="F51" s="10">
        <f>F53</f>
        <v>373886.64</v>
      </c>
    </row>
    <row r="52" spans="1:8" s="8" customFormat="1" x14ac:dyDescent="0.25">
      <c r="A52" s="1" t="s">
        <v>114</v>
      </c>
      <c r="B52" s="15" t="s">
        <v>17</v>
      </c>
      <c r="C52" s="15" t="s">
        <v>111</v>
      </c>
      <c r="D52" s="15" t="s">
        <v>112</v>
      </c>
      <c r="E52" s="15" t="s">
        <v>10</v>
      </c>
      <c r="F52" s="10">
        <f>F53</f>
        <v>373886.64</v>
      </c>
    </row>
    <row r="53" spans="1:8" s="8" customFormat="1" x14ac:dyDescent="0.25">
      <c r="A53" s="1" t="s">
        <v>57</v>
      </c>
      <c r="B53" s="15" t="s">
        <v>17</v>
      </c>
      <c r="C53" s="15" t="s">
        <v>111</v>
      </c>
      <c r="D53" s="15" t="s">
        <v>112</v>
      </c>
      <c r="E53" s="15" t="s">
        <v>56</v>
      </c>
      <c r="F53" s="10">
        <v>373886.64</v>
      </c>
    </row>
    <row r="54" spans="1:8" s="9" customFormat="1" x14ac:dyDescent="0.25">
      <c r="A54" s="4" t="s">
        <v>33</v>
      </c>
      <c r="B54" s="5" t="s">
        <v>18</v>
      </c>
      <c r="C54" s="5" t="s">
        <v>9</v>
      </c>
      <c r="D54" s="5" t="s">
        <v>19</v>
      </c>
      <c r="E54" s="5" t="s">
        <v>10</v>
      </c>
      <c r="F54" s="26">
        <f>F55+F63+F78+F89</f>
        <v>40603703.700000003</v>
      </c>
      <c r="G54" s="44"/>
      <c r="H54" s="48"/>
    </row>
    <row r="55" spans="1:8" s="9" customFormat="1" x14ac:dyDescent="0.25">
      <c r="A55" s="1" t="s">
        <v>46</v>
      </c>
      <c r="B55" s="20" t="s">
        <v>18</v>
      </c>
      <c r="C55" s="20" t="s">
        <v>8</v>
      </c>
      <c r="D55" s="20" t="s">
        <v>7</v>
      </c>
      <c r="E55" s="20" t="s">
        <v>10</v>
      </c>
      <c r="F55" s="71">
        <f>F58+F60+F56</f>
        <v>2237688</v>
      </c>
      <c r="G55" s="44"/>
    </row>
    <row r="56" spans="1:8" s="9" customFormat="1" ht="21" x14ac:dyDescent="0.25">
      <c r="A56" s="63" t="s">
        <v>134</v>
      </c>
      <c r="B56" s="7" t="s">
        <v>18</v>
      </c>
      <c r="C56" s="7" t="s">
        <v>8</v>
      </c>
      <c r="D56" s="7" t="s">
        <v>131</v>
      </c>
      <c r="E56" s="7" t="s">
        <v>10</v>
      </c>
      <c r="F56" s="71">
        <f>F57</f>
        <v>300000</v>
      </c>
      <c r="G56" s="44"/>
    </row>
    <row r="57" spans="1:8" s="9" customFormat="1" ht="20.399999999999999" x14ac:dyDescent="0.25">
      <c r="A57" s="29" t="s">
        <v>66</v>
      </c>
      <c r="B57" s="7" t="s">
        <v>18</v>
      </c>
      <c r="C57" s="7" t="s">
        <v>8</v>
      </c>
      <c r="D57" s="7" t="s">
        <v>131</v>
      </c>
      <c r="E57" s="7" t="s">
        <v>65</v>
      </c>
      <c r="F57" s="71">
        <v>300000</v>
      </c>
      <c r="G57" s="44"/>
    </row>
    <row r="58" spans="1:8" s="9" customFormat="1" x14ac:dyDescent="0.25">
      <c r="A58" s="1" t="s">
        <v>91</v>
      </c>
      <c r="B58" s="7" t="s">
        <v>18</v>
      </c>
      <c r="C58" s="7" t="s">
        <v>8</v>
      </c>
      <c r="D58" s="7" t="s">
        <v>92</v>
      </c>
      <c r="E58" s="7" t="s">
        <v>10</v>
      </c>
      <c r="F58" s="22">
        <f>F59</f>
        <v>619588</v>
      </c>
      <c r="G58" s="44"/>
    </row>
    <row r="59" spans="1:8" s="9" customFormat="1" ht="20.399999999999999" x14ac:dyDescent="0.25">
      <c r="A59" s="29" t="s">
        <v>66</v>
      </c>
      <c r="B59" s="7" t="s">
        <v>18</v>
      </c>
      <c r="C59" s="7" t="s">
        <v>8</v>
      </c>
      <c r="D59" s="7" t="s">
        <v>92</v>
      </c>
      <c r="E59" s="7" t="s">
        <v>65</v>
      </c>
      <c r="F59" s="22">
        <v>619588</v>
      </c>
      <c r="G59" s="44"/>
    </row>
    <row r="60" spans="1:8" s="9" customFormat="1" ht="41.4" x14ac:dyDescent="0.25">
      <c r="A60" s="1" t="s">
        <v>124</v>
      </c>
      <c r="B60" s="7" t="s">
        <v>18</v>
      </c>
      <c r="C60" s="7" t="s">
        <v>8</v>
      </c>
      <c r="D60" s="7" t="s">
        <v>123</v>
      </c>
      <c r="E60" s="7" t="s">
        <v>10</v>
      </c>
      <c r="F60" s="22">
        <f>F61+F62</f>
        <v>1318100</v>
      </c>
      <c r="G60" s="44"/>
    </row>
    <row r="61" spans="1:8" s="9" customFormat="1" ht="20.399999999999999" x14ac:dyDescent="0.25">
      <c r="A61" s="29" t="s">
        <v>66</v>
      </c>
      <c r="B61" s="7" t="s">
        <v>18</v>
      </c>
      <c r="C61" s="7" t="s">
        <v>8</v>
      </c>
      <c r="D61" s="7" t="s">
        <v>123</v>
      </c>
      <c r="E61" s="7" t="s">
        <v>65</v>
      </c>
      <c r="F61" s="22">
        <v>318100</v>
      </c>
      <c r="G61" s="44"/>
    </row>
    <row r="62" spans="1:8" s="9" customFormat="1" x14ac:dyDescent="0.25">
      <c r="A62" s="1" t="s">
        <v>57</v>
      </c>
      <c r="B62" s="7" t="s">
        <v>18</v>
      </c>
      <c r="C62" s="7" t="s">
        <v>8</v>
      </c>
      <c r="D62" s="7" t="s">
        <v>123</v>
      </c>
      <c r="E62" s="7" t="s">
        <v>56</v>
      </c>
      <c r="F62" s="22">
        <v>1000000</v>
      </c>
      <c r="G62" s="44"/>
    </row>
    <row r="63" spans="1:8" s="9" customFormat="1" x14ac:dyDescent="0.25">
      <c r="A63" s="32" t="s">
        <v>83</v>
      </c>
      <c r="B63" s="21" t="s">
        <v>18</v>
      </c>
      <c r="C63" s="21" t="s">
        <v>12</v>
      </c>
      <c r="D63" s="21" t="s">
        <v>63</v>
      </c>
      <c r="E63" s="21" t="s">
        <v>10</v>
      </c>
      <c r="F63" s="69">
        <f>F64+F68+F70+F72+F74</f>
        <v>19395503.009999998</v>
      </c>
    </row>
    <row r="64" spans="1:8" s="9" customFormat="1" x14ac:dyDescent="0.25">
      <c r="A64" s="32" t="s">
        <v>67</v>
      </c>
      <c r="B64" s="15" t="s">
        <v>18</v>
      </c>
      <c r="C64" s="15" t="s">
        <v>12</v>
      </c>
      <c r="D64" s="15" t="s">
        <v>64</v>
      </c>
      <c r="E64" s="15" t="s">
        <v>10</v>
      </c>
      <c r="F64" s="22">
        <f>F65+F66+F67</f>
        <v>8185903.0099999998</v>
      </c>
    </row>
    <row r="65" spans="1:6" s="9" customFormat="1" ht="20.399999999999999" x14ac:dyDescent="0.25">
      <c r="A65" s="29" t="s">
        <v>66</v>
      </c>
      <c r="B65" s="15" t="s">
        <v>18</v>
      </c>
      <c r="C65" s="15" t="s">
        <v>12</v>
      </c>
      <c r="D65" s="15" t="s">
        <v>64</v>
      </c>
      <c r="E65" s="15" t="s">
        <v>65</v>
      </c>
      <c r="F65" s="22">
        <v>7779373.2699999996</v>
      </c>
    </row>
    <row r="66" spans="1:6" s="9" customFormat="1" x14ac:dyDescent="0.25">
      <c r="A66" s="1" t="s">
        <v>57</v>
      </c>
      <c r="B66" s="15" t="s">
        <v>18</v>
      </c>
      <c r="C66" s="15" t="s">
        <v>12</v>
      </c>
      <c r="D66" s="15" t="s">
        <v>64</v>
      </c>
      <c r="E66" s="15" t="s">
        <v>56</v>
      </c>
      <c r="F66" s="22">
        <v>406529.74</v>
      </c>
    </row>
    <row r="67" spans="1:6" s="9" customFormat="1" ht="21" x14ac:dyDescent="0.25">
      <c r="A67" s="63" t="s">
        <v>133</v>
      </c>
      <c r="B67" s="15" t="s">
        <v>18</v>
      </c>
      <c r="C67" s="15" t="s">
        <v>12</v>
      </c>
      <c r="D67" s="15" t="s">
        <v>64</v>
      </c>
      <c r="E67" s="15" t="s">
        <v>132</v>
      </c>
      <c r="F67" s="22">
        <v>0</v>
      </c>
    </row>
    <row r="68" spans="1:6" s="9" customFormat="1" ht="41.4" x14ac:dyDescent="0.25">
      <c r="A68" s="1" t="s">
        <v>127</v>
      </c>
      <c r="B68" s="15" t="s">
        <v>18</v>
      </c>
      <c r="C68" s="15" t="s">
        <v>12</v>
      </c>
      <c r="D68" s="15" t="s">
        <v>125</v>
      </c>
      <c r="E68" s="15" t="s">
        <v>10</v>
      </c>
      <c r="F68" s="22">
        <f>F69</f>
        <v>209600</v>
      </c>
    </row>
    <row r="69" spans="1:6" s="9" customFormat="1" ht="20.399999999999999" x14ac:dyDescent="0.25">
      <c r="A69" s="29" t="s">
        <v>66</v>
      </c>
      <c r="B69" s="15" t="s">
        <v>18</v>
      </c>
      <c r="C69" s="15" t="s">
        <v>12</v>
      </c>
      <c r="D69" s="15" t="s">
        <v>125</v>
      </c>
      <c r="E69" s="15" t="s">
        <v>65</v>
      </c>
      <c r="F69" s="22">
        <v>209600</v>
      </c>
    </row>
    <row r="70" spans="1:6" s="9" customFormat="1" x14ac:dyDescent="0.25">
      <c r="A70" s="73" t="s">
        <v>109</v>
      </c>
      <c r="B70" s="15" t="s">
        <v>18</v>
      </c>
      <c r="C70" s="15" t="s">
        <v>12</v>
      </c>
      <c r="D70" s="15" t="s">
        <v>138</v>
      </c>
      <c r="E70" s="15" t="s">
        <v>10</v>
      </c>
      <c r="F70" s="22">
        <f>F71</f>
        <v>3500000</v>
      </c>
    </row>
    <row r="71" spans="1:6" s="9" customFormat="1" ht="20.399999999999999" x14ac:dyDescent="0.25">
      <c r="A71" s="29" t="s">
        <v>66</v>
      </c>
      <c r="B71" s="15" t="s">
        <v>18</v>
      </c>
      <c r="C71" s="15" t="s">
        <v>12</v>
      </c>
      <c r="D71" s="15" t="s">
        <v>138</v>
      </c>
      <c r="E71" s="15" t="s">
        <v>65</v>
      </c>
      <c r="F71" s="22">
        <v>3500000</v>
      </c>
    </row>
    <row r="72" spans="1:6" s="9" customFormat="1" ht="20.399999999999999" x14ac:dyDescent="0.25">
      <c r="A72" s="73" t="s">
        <v>141</v>
      </c>
      <c r="B72" s="15" t="s">
        <v>18</v>
      </c>
      <c r="C72" s="15" t="s">
        <v>12</v>
      </c>
      <c r="D72" s="15" t="s">
        <v>139</v>
      </c>
      <c r="E72" s="15" t="s">
        <v>10</v>
      </c>
      <c r="F72" s="22">
        <f>F73</f>
        <v>2000000</v>
      </c>
    </row>
    <row r="73" spans="1:6" s="9" customFormat="1" ht="20.399999999999999" x14ac:dyDescent="0.25">
      <c r="A73" s="73" t="s">
        <v>66</v>
      </c>
      <c r="B73" s="15" t="s">
        <v>18</v>
      </c>
      <c r="C73" s="15" t="s">
        <v>12</v>
      </c>
      <c r="D73" s="15" t="s">
        <v>139</v>
      </c>
      <c r="E73" s="15" t="s">
        <v>65</v>
      </c>
      <c r="F73" s="22">
        <v>2000000</v>
      </c>
    </row>
    <row r="74" spans="1:6" s="9" customFormat="1" ht="20.399999999999999" x14ac:dyDescent="0.25">
      <c r="A74" s="73" t="s">
        <v>142</v>
      </c>
      <c r="B74" s="15" t="s">
        <v>18</v>
      </c>
      <c r="C74" s="15" t="s">
        <v>12</v>
      </c>
      <c r="D74" s="15" t="s">
        <v>140</v>
      </c>
      <c r="E74" s="15" t="s">
        <v>10</v>
      </c>
      <c r="F74" s="22">
        <f>F75</f>
        <v>5500000</v>
      </c>
    </row>
    <row r="75" spans="1:6" s="9" customFormat="1" ht="20.399999999999999" x14ac:dyDescent="0.25">
      <c r="A75" s="29" t="s">
        <v>66</v>
      </c>
      <c r="B75" s="15" t="s">
        <v>18</v>
      </c>
      <c r="C75" s="15" t="s">
        <v>12</v>
      </c>
      <c r="D75" s="15" t="s">
        <v>140</v>
      </c>
      <c r="E75" s="15" t="s">
        <v>65</v>
      </c>
      <c r="F75" s="22">
        <v>5500000</v>
      </c>
    </row>
    <row r="76" spans="1:6" s="9" customFormat="1" x14ac:dyDescent="0.25">
      <c r="A76" s="33" t="s">
        <v>109</v>
      </c>
      <c r="B76" s="15" t="s">
        <v>18</v>
      </c>
      <c r="C76" s="15" t="s">
        <v>12</v>
      </c>
      <c r="D76" s="15" t="s">
        <v>115</v>
      </c>
      <c r="E76" s="15" t="s">
        <v>10</v>
      </c>
      <c r="F76" s="22">
        <f>F77</f>
        <v>0</v>
      </c>
    </row>
    <row r="77" spans="1:6" s="9" customFormat="1" ht="20.399999999999999" x14ac:dyDescent="0.25">
      <c r="A77" s="29" t="s">
        <v>66</v>
      </c>
      <c r="B77" s="15" t="s">
        <v>18</v>
      </c>
      <c r="C77" s="15" t="s">
        <v>12</v>
      </c>
      <c r="D77" s="15" t="s">
        <v>115</v>
      </c>
      <c r="E77" s="15" t="s">
        <v>65</v>
      </c>
      <c r="F77" s="22">
        <v>0</v>
      </c>
    </row>
    <row r="78" spans="1:6" s="9" customFormat="1" x14ac:dyDescent="0.25">
      <c r="A78" s="33" t="s">
        <v>72</v>
      </c>
      <c r="B78" s="21" t="s">
        <v>18</v>
      </c>
      <c r="C78" s="21" t="s">
        <v>14</v>
      </c>
      <c r="D78" s="21" t="s">
        <v>7</v>
      </c>
      <c r="E78" s="21" t="s">
        <v>10</v>
      </c>
      <c r="F78" s="71">
        <f>F79+F81+F83+F86</f>
        <v>9514441.6900000013</v>
      </c>
    </row>
    <row r="79" spans="1:6" s="9" customFormat="1" ht="21" x14ac:dyDescent="0.25">
      <c r="A79" s="1" t="s">
        <v>129</v>
      </c>
      <c r="B79" s="15" t="s">
        <v>18</v>
      </c>
      <c r="C79" s="15" t="s">
        <v>14</v>
      </c>
      <c r="D79" s="15" t="s">
        <v>126</v>
      </c>
      <c r="E79" s="15" t="s">
        <v>10</v>
      </c>
      <c r="F79" s="71">
        <f>F80</f>
        <v>1874300</v>
      </c>
    </row>
    <row r="80" spans="1:6" s="9" customFormat="1" x14ac:dyDescent="0.25">
      <c r="A80" s="1" t="s">
        <v>57</v>
      </c>
      <c r="B80" s="15" t="s">
        <v>18</v>
      </c>
      <c r="C80" s="15" t="s">
        <v>14</v>
      </c>
      <c r="D80" s="15" t="s">
        <v>126</v>
      </c>
      <c r="E80" s="15" t="s">
        <v>56</v>
      </c>
      <c r="F80" s="71">
        <v>1874300</v>
      </c>
    </row>
    <row r="81" spans="1:6" s="9" customFormat="1" ht="21" x14ac:dyDescent="0.25">
      <c r="A81" s="1" t="s">
        <v>130</v>
      </c>
      <c r="B81" s="15" t="s">
        <v>18</v>
      </c>
      <c r="C81" s="15" t="s">
        <v>14</v>
      </c>
      <c r="D81" s="15" t="s">
        <v>128</v>
      </c>
      <c r="E81" s="15" t="s">
        <v>10</v>
      </c>
      <c r="F81" s="71">
        <f>F82</f>
        <v>53200</v>
      </c>
    </row>
    <row r="82" spans="1:6" s="9" customFormat="1" x14ac:dyDescent="0.25">
      <c r="A82" s="1" t="s">
        <v>57</v>
      </c>
      <c r="B82" s="15" t="s">
        <v>18</v>
      </c>
      <c r="C82" s="15" t="s">
        <v>14</v>
      </c>
      <c r="D82" s="15" t="s">
        <v>128</v>
      </c>
      <c r="E82" s="15" t="s">
        <v>56</v>
      </c>
      <c r="F82" s="71">
        <v>53200</v>
      </c>
    </row>
    <row r="83" spans="1:6" s="9" customFormat="1" x14ac:dyDescent="0.25">
      <c r="A83" s="33" t="s">
        <v>76</v>
      </c>
      <c r="B83" s="21" t="s">
        <v>18</v>
      </c>
      <c r="C83" s="21" t="s">
        <v>14</v>
      </c>
      <c r="D83" s="21" t="s">
        <v>74</v>
      </c>
      <c r="E83" s="21" t="s">
        <v>10</v>
      </c>
      <c r="F83" s="22">
        <f>F84+F85</f>
        <v>3761635.33</v>
      </c>
    </row>
    <row r="84" spans="1:6" s="9" customFormat="1" ht="20.399999999999999" x14ac:dyDescent="0.25">
      <c r="A84" s="29" t="s">
        <v>66</v>
      </c>
      <c r="B84" s="21" t="s">
        <v>18</v>
      </c>
      <c r="C84" s="21" t="s">
        <v>14</v>
      </c>
      <c r="D84" s="21" t="s">
        <v>74</v>
      </c>
      <c r="E84" s="15" t="s">
        <v>65</v>
      </c>
      <c r="F84" s="22">
        <v>2691458.33</v>
      </c>
    </row>
    <row r="85" spans="1:6" s="9" customFormat="1" x14ac:dyDescent="0.25">
      <c r="A85" s="1" t="s">
        <v>57</v>
      </c>
      <c r="B85" s="21" t="s">
        <v>18</v>
      </c>
      <c r="C85" s="21" t="s">
        <v>14</v>
      </c>
      <c r="D85" s="21" t="s">
        <v>74</v>
      </c>
      <c r="E85" s="15" t="s">
        <v>56</v>
      </c>
      <c r="F85" s="22">
        <v>1070177</v>
      </c>
    </row>
    <row r="86" spans="1:6" s="9" customFormat="1" x14ac:dyDescent="0.25">
      <c r="A86" s="33" t="s">
        <v>71</v>
      </c>
      <c r="B86" s="21" t="s">
        <v>18</v>
      </c>
      <c r="C86" s="21" t="s">
        <v>14</v>
      </c>
      <c r="D86" s="21" t="s">
        <v>70</v>
      </c>
      <c r="E86" s="21" t="s">
        <v>10</v>
      </c>
      <c r="F86" s="22">
        <f>F88+F87</f>
        <v>3825306.3600000003</v>
      </c>
    </row>
    <row r="87" spans="1:6" s="9" customFormat="1" ht="20.399999999999999" x14ac:dyDescent="0.25">
      <c r="A87" s="29" t="s">
        <v>66</v>
      </c>
      <c r="B87" s="15" t="s">
        <v>18</v>
      </c>
      <c r="C87" s="15" t="s">
        <v>14</v>
      </c>
      <c r="D87" s="15" t="s">
        <v>70</v>
      </c>
      <c r="E87" s="15" t="s">
        <v>65</v>
      </c>
      <c r="F87" s="22">
        <v>1316252.95</v>
      </c>
    </row>
    <row r="88" spans="1:6" s="9" customFormat="1" x14ac:dyDescent="0.25">
      <c r="A88" s="1" t="s">
        <v>57</v>
      </c>
      <c r="B88" s="15" t="s">
        <v>18</v>
      </c>
      <c r="C88" s="15" t="s">
        <v>14</v>
      </c>
      <c r="D88" s="15" t="s">
        <v>70</v>
      </c>
      <c r="E88" s="15" t="s">
        <v>56</v>
      </c>
      <c r="F88" s="22">
        <v>2509053.41</v>
      </c>
    </row>
    <row r="89" spans="1:6" s="9" customFormat="1" x14ac:dyDescent="0.25">
      <c r="A89" s="39" t="s">
        <v>87</v>
      </c>
      <c r="B89" s="18" t="s">
        <v>18</v>
      </c>
      <c r="C89" s="18" t="s">
        <v>18</v>
      </c>
      <c r="D89" s="18" t="s">
        <v>7</v>
      </c>
      <c r="E89" s="18" t="s">
        <v>10</v>
      </c>
      <c r="F89" s="25">
        <f>F90+F92+F94</f>
        <v>9456071</v>
      </c>
    </row>
    <row r="90" spans="1:6" s="9" customFormat="1" ht="20.399999999999999" x14ac:dyDescent="0.25">
      <c r="A90" s="32" t="s">
        <v>48</v>
      </c>
      <c r="B90" s="15" t="s">
        <v>18</v>
      </c>
      <c r="C90" s="15" t="s">
        <v>18</v>
      </c>
      <c r="D90" s="15" t="s">
        <v>47</v>
      </c>
      <c r="E90" s="15" t="s">
        <v>10</v>
      </c>
      <c r="F90" s="22">
        <f>F91</f>
        <v>0</v>
      </c>
    </row>
    <row r="91" spans="1:6" s="9" customFormat="1" ht="20.399999999999999" x14ac:dyDescent="0.25">
      <c r="A91" s="33" t="s">
        <v>66</v>
      </c>
      <c r="B91" s="15" t="s">
        <v>18</v>
      </c>
      <c r="C91" s="15" t="s">
        <v>18</v>
      </c>
      <c r="D91" s="15" t="s">
        <v>47</v>
      </c>
      <c r="E91" s="15" t="s">
        <v>65</v>
      </c>
      <c r="F91" s="22">
        <v>0</v>
      </c>
    </row>
    <row r="92" spans="1:6" s="9" customFormat="1" ht="15" customHeight="1" x14ac:dyDescent="0.25">
      <c r="A92" s="32" t="s">
        <v>48</v>
      </c>
      <c r="B92" s="15" t="s">
        <v>18</v>
      </c>
      <c r="C92" s="15" t="s">
        <v>18</v>
      </c>
      <c r="D92" s="15" t="s">
        <v>125</v>
      </c>
      <c r="E92" s="15" t="s">
        <v>10</v>
      </c>
      <c r="F92" s="22">
        <f>F93</f>
        <v>456071</v>
      </c>
    </row>
    <row r="93" spans="1:6" s="9" customFormat="1" ht="21.75" customHeight="1" x14ac:dyDescent="0.25">
      <c r="A93" s="32" t="s">
        <v>110</v>
      </c>
      <c r="B93" s="15" t="s">
        <v>18</v>
      </c>
      <c r="C93" s="15" t="s">
        <v>18</v>
      </c>
      <c r="D93" s="15" t="s">
        <v>125</v>
      </c>
      <c r="E93" s="15" t="s">
        <v>108</v>
      </c>
      <c r="F93" s="22">
        <v>456071</v>
      </c>
    </row>
    <row r="94" spans="1:6" s="9" customFormat="1" ht="21.75" customHeight="1" x14ac:dyDescent="0.25">
      <c r="A94" s="73" t="s">
        <v>109</v>
      </c>
      <c r="B94" s="15" t="s">
        <v>18</v>
      </c>
      <c r="C94" s="15" t="s">
        <v>18</v>
      </c>
      <c r="D94" s="15" t="s">
        <v>138</v>
      </c>
      <c r="E94" s="15" t="s">
        <v>10</v>
      </c>
      <c r="F94" s="22">
        <f>F95</f>
        <v>9000000</v>
      </c>
    </row>
    <row r="95" spans="1:6" s="9" customFormat="1" ht="21.75" customHeight="1" x14ac:dyDescent="0.25">
      <c r="A95" s="74" t="s">
        <v>110</v>
      </c>
      <c r="B95" s="15" t="s">
        <v>18</v>
      </c>
      <c r="C95" s="15" t="s">
        <v>18</v>
      </c>
      <c r="D95" s="15" t="s">
        <v>138</v>
      </c>
      <c r="E95" s="15" t="s">
        <v>108</v>
      </c>
      <c r="F95" s="22">
        <v>9000000</v>
      </c>
    </row>
    <row r="96" spans="1:6" s="9" customFormat="1" x14ac:dyDescent="0.25">
      <c r="A96" s="54" t="s">
        <v>24</v>
      </c>
      <c r="B96" s="19" t="s">
        <v>26</v>
      </c>
      <c r="C96" s="19" t="s">
        <v>9</v>
      </c>
      <c r="D96" s="19" t="s">
        <v>7</v>
      </c>
      <c r="E96" s="19" t="s">
        <v>10</v>
      </c>
      <c r="F96" s="26">
        <f>F97+F100</f>
        <v>0</v>
      </c>
    </row>
    <row r="97" spans="1:6" s="9" customFormat="1" x14ac:dyDescent="0.25">
      <c r="A97" s="17" t="s">
        <v>25</v>
      </c>
      <c r="B97" s="18" t="s">
        <v>26</v>
      </c>
      <c r="C97" s="18" t="s">
        <v>8</v>
      </c>
      <c r="D97" s="18" t="s">
        <v>7</v>
      </c>
      <c r="E97" s="18" t="s">
        <v>10</v>
      </c>
      <c r="F97" s="25">
        <f>F98</f>
        <v>0</v>
      </c>
    </row>
    <row r="98" spans="1:6" s="9" customFormat="1" ht="21" x14ac:dyDescent="0.25">
      <c r="A98" s="11" t="s">
        <v>50</v>
      </c>
      <c r="B98" s="15" t="s">
        <v>26</v>
      </c>
      <c r="C98" s="15" t="s">
        <v>8</v>
      </c>
      <c r="D98" s="15" t="s">
        <v>103</v>
      </c>
      <c r="E98" s="15" t="s">
        <v>10</v>
      </c>
      <c r="F98" s="10">
        <f>F99</f>
        <v>0</v>
      </c>
    </row>
    <row r="99" spans="1:6" s="9" customFormat="1" x14ac:dyDescent="0.25">
      <c r="A99" s="1" t="s">
        <v>57</v>
      </c>
      <c r="B99" s="15" t="s">
        <v>26</v>
      </c>
      <c r="C99" s="15" t="s">
        <v>8</v>
      </c>
      <c r="D99" s="15" t="s">
        <v>103</v>
      </c>
      <c r="E99" s="15" t="s">
        <v>56</v>
      </c>
      <c r="F99" s="22">
        <v>0</v>
      </c>
    </row>
    <row r="100" spans="1:6" s="9" customFormat="1" x14ac:dyDescent="0.25">
      <c r="A100" s="17" t="s">
        <v>27</v>
      </c>
      <c r="B100" s="18" t="s">
        <v>26</v>
      </c>
      <c r="C100" s="18" t="s">
        <v>12</v>
      </c>
      <c r="D100" s="18" t="s">
        <v>7</v>
      </c>
      <c r="E100" s="18" t="s">
        <v>10</v>
      </c>
      <c r="F100" s="25">
        <f>F101+F121+F123+F125+F130</f>
        <v>0</v>
      </c>
    </row>
    <row r="101" spans="1:6" s="9" customFormat="1" ht="21" x14ac:dyDescent="0.25">
      <c r="A101" s="11" t="s">
        <v>50</v>
      </c>
      <c r="B101" s="15" t="s">
        <v>26</v>
      </c>
      <c r="C101" s="15" t="s">
        <v>12</v>
      </c>
      <c r="D101" s="15" t="s">
        <v>104</v>
      </c>
      <c r="E101" s="15" t="s">
        <v>10</v>
      </c>
      <c r="F101" s="10">
        <f>F102+F118</f>
        <v>0</v>
      </c>
    </row>
    <row r="102" spans="1:6" s="9" customFormat="1" x14ac:dyDescent="0.25">
      <c r="A102" s="1" t="s">
        <v>57</v>
      </c>
      <c r="B102" s="15" t="s">
        <v>26</v>
      </c>
      <c r="C102" s="15" t="s">
        <v>12</v>
      </c>
      <c r="D102" s="15" t="s">
        <v>104</v>
      </c>
      <c r="E102" s="15" t="s">
        <v>56</v>
      </c>
      <c r="F102" s="22">
        <v>0</v>
      </c>
    </row>
    <row r="103" spans="1:6" s="9" customFormat="1" x14ac:dyDescent="0.25">
      <c r="A103" s="54" t="s">
        <v>52</v>
      </c>
      <c r="B103" s="19" t="s">
        <v>23</v>
      </c>
      <c r="C103" s="19" t="s">
        <v>9</v>
      </c>
      <c r="D103" s="19" t="s">
        <v>7</v>
      </c>
      <c r="E103" s="19" t="s">
        <v>10</v>
      </c>
      <c r="F103" s="26">
        <f>F104</f>
        <v>0</v>
      </c>
    </row>
    <row r="104" spans="1:6" s="9" customFormat="1" x14ac:dyDescent="0.25">
      <c r="A104" s="17" t="s">
        <v>29</v>
      </c>
      <c r="B104" s="18" t="s">
        <v>23</v>
      </c>
      <c r="C104" s="18" t="s">
        <v>17</v>
      </c>
      <c r="D104" s="18" t="s">
        <v>7</v>
      </c>
      <c r="E104" s="18" t="s">
        <v>10</v>
      </c>
      <c r="F104" s="25">
        <f>F105+F107</f>
        <v>0</v>
      </c>
    </row>
    <row r="105" spans="1:6" s="9" customFormat="1" x14ac:dyDescent="0.25">
      <c r="A105" s="11" t="s">
        <v>102</v>
      </c>
      <c r="B105" s="15" t="s">
        <v>23</v>
      </c>
      <c r="C105" s="15" t="s">
        <v>17</v>
      </c>
      <c r="D105" s="15" t="s">
        <v>93</v>
      </c>
      <c r="E105" s="15" t="s">
        <v>10</v>
      </c>
      <c r="F105" s="22">
        <f>F106</f>
        <v>0</v>
      </c>
    </row>
    <row r="106" spans="1:6" s="9" customFormat="1" x14ac:dyDescent="0.25">
      <c r="A106" s="1" t="s">
        <v>57</v>
      </c>
      <c r="B106" s="15" t="s">
        <v>23</v>
      </c>
      <c r="C106" s="15" t="s">
        <v>17</v>
      </c>
      <c r="D106" s="15" t="s">
        <v>93</v>
      </c>
      <c r="E106" s="15" t="s">
        <v>56</v>
      </c>
      <c r="F106" s="22">
        <v>0</v>
      </c>
    </row>
    <row r="107" spans="1:6" s="9" customFormat="1" ht="0.6" customHeight="1" x14ac:dyDescent="0.25">
      <c r="A107" s="40" t="s">
        <v>90</v>
      </c>
      <c r="B107" s="15" t="s">
        <v>23</v>
      </c>
      <c r="C107" s="15" t="s">
        <v>17</v>
      </c>
      <c r="D107" s="15" t="s">
        <v>89</v>
      </c>
      <c r="E107" s="15" t="s">
        <v>10</v>
      </c>
      <c r="F107" s="22"/>
    </row>
    <row r="108" spans="1:6" s="9" customFormat="1" hidden="1" x14ac:dyDescent="0.25">
      <c r="A108" s="1" t="s">
        <v>57</v>
      </c>
      <c r="B108" s="15" t="s">
        <v>23</v>
      </c>
      <c r="C108" s="15" t="s">
        <v>17</v>
      </c>
      <c r="D108" s="15" t="s">
        <v>93</v>
      </c>
      <c r="E108" s="15" t="s">
        <v>56</v>
      </c>
      <c r="F108" s="22"/>
    </row>
    <row r="109" spans="1:6" s="9" customFormat="1" x14ac:dyDescent="0.25">
      <c r="A109" s="28" t="s">
        <v>37</v>
      </c>
      <c r="B109" s="5" t="s">
        <v>28</v>
      </c>
      <c r="C109" s="5" t="s">
        <v>9</v>
      </c>
      <c r="D109" s="5" t="s">
        <v>7</v>
      </c>
      <c r="E109" s="5" t="s">
        <v>10</v>
      </c>
      <c r="F109" s="26">
        <f>F110+F120+F123</f>
        <v>0</v>
      </c>
    </row>
    <row r="110" spans="1:6" s="9" customFormat="1" x14ac:dyDescent="0.25">
      <c r="A110" s="3" t="s">
        <v>105</v>
      </c>
      <c r="B110" s="6" t="s">
        <v>28</v>
      </c>
      <c r="C110" s="6" t="s">
        <v>28</v>
      </c>
      <c r="D110" s="6" t="s">
        <v>7</v>
      </c>
      <c r="E110" s="6" t="s">
        <v>10</v>
      </c>
      <c r="F110" s="25">
        <f>F111</f>
        <v>0</v>
      </c>
    </row>
    <row r="111" spans="1:6" s="9" customFormat="1" ht="21" x14ac:dyDescent="0.25">
      <c r="A111" s="11" t="s">
        <v>50</v>
      </c>
      <c r="B111" s="15" t="s">
        <v>28</v>
      </c>
      <c r="C111" s="15" t="s">
        <v>28</v>
      </c>
      <c r="D111" s="15" t="s">
        <v>106</v>
      </c>
      <c r="E111" s="21" t="s">
        <v>10</v>
      </c>
      <c r="F111" s="22">
        <f>F112</f>
        <v>0</v>
      </c>
    </row>
    <row r="112" spans="1:6" s="9" customFormat="1" x14ac:dyDescent="0.25">
      <c r="A112" s="33" t="s">
        <v>107</v>
      </c>
      <c r="B112" s="15" t="s">
        <v>28</v>
      </c>
      <c r="C112" s="15" t="s">
        <v>28</v>
      </c>
      <c r="D112" s="15" t="s">
        <v>106</v>
      </c>
      <c r="E112" s="15" t="s">
        <v>56</v>
      </c>
      <c r="F112" s="22">
        <v>0</v>
      </c>
    </row>
    <row r="113" spans="1:8" s="9" customFormat="1" x14ac:dyDescent="0.25">
      <c r="A113" s="4" t="s">
        <v>30</v>
      </c>
      <c r="B113" s="5" t="s">
        <v>32</v>
      </c>
      <c r="C113" s="5" t="s">
        <v>9</v>
      </c>
      <c r="D113" s="5" t="s">
        <v>7</v>
      </c>
      <c r="E113" s="5" t="s">
        <v>10</v>
      </c>
      <c r="F113" s="26">
        <f>F114</f>
        <v>500000</v>
      </c>
    </row>
    <row r="114" spans="1:8" s="9" customFormat="1" x14ac:dyDescent="0.25">
      <c r="A114" s="3" t="s">
        <v>42</v>
      </c>
      <c r="B114" s="6" t="s">
        <v>32</v>
      </c>
      <c r="C114" s="6" t="s">
        <v>12</v>
      </c>
      <c r="D114" s="6" t="s">
        <v>7</v>
      </c>
      <c r="E114" s="6" t="s">
        <v>10</v>
      </c>
      <c r="F114" s="25">
        <f>F115</f>
        <v>500000</v>
      </c>
    </row>
    <row r="115" spans="1:8" s="9" customFormat="1" x14ac:dyDescent="0.25">
      <c r="A115" s="1" t="s">
        <v>44</v>
      </c>
      <c r="B115" s="20" t="s">
        <v>32</v>
      </c>
      <c r="C115" s="7" t="s">
        <v>12</v>
      </c>
      <c r="D115" s="7" t="s">
        <v>34</v>
      </c>
      <c r="E115" s="20" t="s">
        <v>10</v>
      </c>
      <c r="F115" s="22">
        <f>F116</f>
        <v>500000</v>
      </c>
    </row>
    <row r="116" spans="1:8" s="9" customFormat="1" x14ac:dyDescent="0.25">
      <c r="A116" s="1" t="s">
        <v>57</v>
      </c>
      <c r="B116" s="7" t="s">
        <v>32</v>
      </c>
      <c r="C116" s="7" t="s">
        <v>12</v>
      </c>
      <c r="D116" s="7" t="s">
        <v>34</v>
      </c>
      <c r="E116" s="7" t="s">
        <v>56</v>
      </c>
      <c r="F116" s="22">
        <v>500000</v>
      </c>
    </row>
    <row r="117" spans="1:8" s="9" customFormat="1" ht="13.8" x14ac:dyDescent="0.25">
      <c r="A117" s="59" t="s">
        <v>2</v>
      </c>
      <c r="B117" s="7"/>
      <c r="C117" s="7"/>
      <c r="D117" s="7"/>
      <c r="E117" s="7"/>
      <c r="F117" s="60">
        <f>F113+F109+F103+F96+F54+F43+F39+F29+F6</f>
        <v>57462446.840000004</v>
      </c>
    </row>
    <row r="118" spans="1:8" s="16" customFormat="1" x14ac:dyDescent="0.25">
      <c r="A118" s="52"/>
      <c r="B118" s="46"/>
      <c r="C118" s="46"/>
      <c r="D118" s="46"/>
      <c r="E118" s="46"/>
      <c r="F118" s="53"/>
      <c r="G118" s="30"/>
    </row>
    <row r="119" spans="1:8" s="16" customFormat="1" x14ac:dyDescent="0.25">
      <c r="A119" s="49"/>
      <c r="B119" s="50"/>
      <c r="C119" s="50"/>
      <c r="D119" s="50"/>
      <c r="E119" s="50"/>
      <c r="F119" s="51"/>
      <c r="G119" s="30"/>
    </row>
    <row r="120" spans="1:8" x14ac:dyDescent="0.25">
      <c r="F120" s="31"/>
      <c r="G120" s="30"/>
      <c r="H120" s="42"/>
    </row>
    <row r="121" spans="1:8" s="12" customFormat="1" x14ac:dyDescent="0.25">
      <c r="D121" s="13"/>
      <c r="F121" s="43"/>
      <c r="H121" s="41"/>
    </row>
    <row r="122" spans="1:8" s="12" customFormat="1" x14ac:dyDescent="0.25">
      <c r="F122" s="24"/>
    </row>
    <row r="123" spans="1:8" s="12" customFormat="1" x14ac:dyDescent="0.25">
      <c r="F123" s="27"/>
    </row>
    <row r="124" spans="1:8" s="12" customFormat="1" x14ac:dyDescent="0.25">
      <c r="F124" s="27"/>
    </row>
    <row r="125" spans="1:8" s="12" customFormat="1" x14ac:dyDescent="0.25">
      <c r="F125" s="14"/>
    </row>
    <row r="126" spans="1:8" s="12" customFormat="1" x14ac:dyDescent="0.25">
      <c r="F126" s="24"/>
    </row>
    <row r="127" spans="1:8" s="12" customFormat="1" x14ac:dyDescent="0.25">
      <c r="F127" s="24"/>
    </row>
    <row r="128" spans="1:8" s="12" customFormat="1" ht="13.8" x14ac:dyDescent="0.25">
      <c r="B128" s="23"/>
    </row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</sheetData>
  <mergeCells count="7">
    <mergeCell ref="C1:F1"/>
    <mergeCell ref="A2:F2"/>
    <mergeCell ref="A3:D3"/>
    <mergeCell ref="E3:F3"/>
    <mergeCell ref="A4:A5"/>
    <mergeCell ref="B4:E4"/>
    <mergeCell ref="F4:F5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4"/>
  <sheetViews>
    <sheetView tabSelected="1" zoomScale="93" zoomScaleNormal="93" workbookViewId="0">
      <selection activeCell="D1" sqref="D1:G1"/>
    </sheetView>
  </sheetViews>
  <sheetFormatPr defaultRowHeight="13.2" x14ac:dyDescent="0.25"/>
  <cols>
    <col min="1" max="1" width="68.5546875" customWidth="1"/>
    <col min="2" max="2" width="7.6640625" customWidth="1"/>
    <col min="3" max="3" width="5.5546875" customWidth="1"/>
    <col min="4" max="4" width="5.44140625" customWidth="1"/>
    <col min="5" max="5" width="9.88671875" customWidth="1"/>
    <col min="6" max="6" width="7.44140625" customWidth="1"/>
    <col min="7" max="7" width="19" customWidth="1"/>
    <col min="8" max="8" width="28.33203125" customWidth="1"/>
    <col min="9" max="9" width="14.44140625" bestFit="1" customWidth="1"/>
  </cols>
  <sheetData>
    <row r="1" spans="1:9" ht="136.19999999999999" customHeight="1" x14ac:dyDescent="0.25">
      <c r="D1" s="75" t="s">
        <v>143</v>
      </c>
      <c r="E1" s="75"/>
      <c r="F1" s="75"/>
      <c r="G1" s="75"/>
      <c r="H1" s="34"/>
      <c r="I1" s="34"/>
    </row>
    <row r="2" spans="1:9" ht="28.5" customHeight="1" x14ac:dyDescent="0.25">
      <c r="A2" s="76" t="s">
        <v>137</v>
      </c>
      <c r="B2" s="76"/>
      <c r="C2" s="76"/>
      <c r="D2" s="76"/>
      <c r="E2" s="76"/>
      <c r="F2" s="76"/>
      <c r="G2" s="76"/>
      <c r="H2" s="34"/>
      <c r="I2" s="34"/>
    </row>
    <row r="3" spans="1:9" ht="16.5" customHeight="1" x14ac:dyDescent="0.25">
      <c r="A3" s="55"/>
      <c r="B3" s="55"/>
      <c r="C3" s="55"/>
      <c r="D3" s="55"/>
      <c r="E3" s="55"/>
      <c r="F3" s="56"/>
      <c r="G3" s="57"/>
    </row>
    <row r="4" spans="1:9" ht="27" customHeight="1" x14ac:dyDescent="0.25">
      <c r="A4" s="80" t="s">
        <v>0</v>
      </c>
      <c r="B4" s="85" t="s">
        <v>1</v>
      </c>
      <c r="C4" s="86"/>
      <c r="D4" s="86"/>
      <c r="E4" s="86"/>
      <c r="F4" s="87"/>
      <c r="G4" s="83" t="s">
        <v>68</v>
      </c>
    </row>
    <row r="5" spans="1:9" ht="51" customHeight="1" x14ac:dyDescent="0.25">
      <c r="A5" s="81"/>
      <c r="B5" s="58" t="s">
        <v>82</v>
      </c>
      <c r="C5" s="35" t="s">
        <v>4</v>
      </c>
      <c r="D5" s="36" t="s">
        <v>59</v>
      </c>
      <c r="E5" s="36" t="s">
        <v>5</v>
      </c>
      <c r="F5" s="37" t="s">
        <v>6</v>
      </c>
      <c r="G5" s="84"/>
    </row>
    <row r="6" spans="1:9" x14ac:dyDescent="0.25">
      <c r="A6" s="2" t="s">
        <v>3</v>
      </c>
      <c r="B6" s="2"/>
      <c r="C6" s="5" t="s">
        <v>8</v>
      </c>
      <c r="D6" s="5" t="s">
        <v>9</v>
      </c>
      <c r="E6" s="5" t="s">
        <v>7</v>
      </c>
      <c r="F6" s="5" t="s">
        <v>10</v>
      </c>
      <c r="G6" s="26">
        <f>G7+G10+G21+G18</f>
        <v>8715165.5</v>
      </c>
    </row>
    <row r="7" spans="1:9" ht="21" x14ac:dyDescent="0.25">
      <c r="A7" s="3" t="s">
        <v>11</v>
      </c>
      <c r="B7" s="3"/>
      <c r="C7" s="6" t="s">
        <v>8</v>
      </c>
      <c r="D7" s="6" t="s">
        <v>12</v>
      </c>
      <c r="E7" s="6" t="s">
        <v>7</v>
      </c>
      <c r="F7" s="6" t="s">
        <v>10</v>
      </c>
      <c r="G7" s="25">
        <f>G8</f>
        <v>669143</v>
      </c>
      <c r="H7" s="30"/>
    </row>
    <row r="8" spans="1:9" x14ac:dyDescent="0.25">
      <c r="A8" s="1" t="s">
        <v>13</v>
      </c>
      <c r="B8" s="1"/>
      <c r="C8" s="7" t="s">
        <v>8</v>
      </c>
      <c r="D8" s="7" t="s">
        <v>12</v>
      </c>
      <c r="E8" s="7" t="s">
        <v>43</v>
      </c>
      <c r="F8" s="7" t="s">
        <v>10</v>
      </c>
      <c r="G8" s="10">
        <f>G9</f>
        <v>669143</v>
      </c>
    </row>
    <row r="9" spans="1:9" ht="21" x14ac:dyDescent="0.25">
      <c r="A9" s="1" t="s">
        <v>54</v>
      </c>
      <c r="B9" s="1"/>
      <c r="C9" s="7" t="s">
        <v>8</v>
      </c>
      <c r="D9" s="7" t="s">
        <v>12</v>
      </c>
      <c r="E9" s="7" t="s">
        <v>43</v>
      </c>
      <c r="F9" s="7" t="s">
        <v>53</v>
      </c>
      <c r="G9" s="10">
        <v>669143</v>
      </c>
    </row>
    <row r="10" spans="1:9" ht="31.2" x14ac:dyDescent="0.25">
      <c r="A10" s="3" t="s">
        <v>16</v>
      </c>
      <c r="B10" s="3"/>
      <c r="C10" s="6" t="s">
        <v>15</v>
      </c>
      <c r="D10" s="6" t="s">
        <v>17</v>
      </c>
      <c r="E10" s="6" t="s">
        <v>7</v>
      </c>
      <c r="F10" s="6" t="s">
        <v>10</v>
      </c>
      <c r="G10" s="25">
        <f>G11</f>
        <v>6917183.5</v>
      </c>
      <c r="H10" s="30"/>
    </row>
    <row r="11" spans="1:9" x14ac:dyDescent="0.25">
      <c r="A11" s="38" t="s">
        <v>41</v>
      </c>
      <c r="B11" s="38"/>
      <c r="C11" s="21" t="s">
        <v>8</v>
      </c>
      <c r="D11" s="21" t="s">
        <v>17</v>
      </c>
      <c r="E11" s="21" t="s">
        <v>36</v>
      </c>
      <c r="F11" s="21" t="s">
        <v>10</v>
      </c>
      <c r="G11" s="22">
        <f>G12+G13+G15+G16+G17+G14</f>
        <v>6917183.5</v>
      </c>
      <c r="H11" s="30"/>
    </row>
    <row r="12" spans="1:9" ht="21" x14ac:dyDescent="0.25">
      <c r="A12" s="1" t="s">
        <v>54</v>
      </c>
      <c r="B12" s="1"/>
      <c r="C12" s="7" t="s">
        <v>8</v>
      </c>
      <c r="D12" s="7" t="s">
        <v>17</v>
      </c>
      <c r="E12" s="7" t="s">
        <v>36</v>
      </c>
      <c r="F12" s="7" t="s">
        <v>53</v>
      </c>
      <c r="G12" s="10">
        <v>4316935</v>
      </c>
    </row>
    <row r="13" spans="1:9" s="8" customFormat="1" ht="21" x14ac:dyDescent="0.25">
      <c r="A13" s="1" t="s">
        <v>55</v>
      </c>
      <c r="B13" s="1"/>
      <c r="C13" s="15" t="s">
        <v>8</v>
      </c>
      <c r="D13" s="15" t="s">
        <v>17</v>
      </c>
      <c r="E13" s="15" t="s">
        <v>36</v>
      </c>
      <c r="F13" s="15" t="s">
        <v>94</v>
      </c>
      <c r="G13" s="10">
        <v>139180</v>
      </c>
    </row>
    <row r="14" spans="1:9" s="8" customFormat="1" ht="20.399999999999999" hidden="1" x14ac:dyDescent="0.25">
      <c r="A14" s="29" t="s">
        <v>66</v>
      </c>
      <c r="B14" s="1"/>
      <c r="C14" s="15" t="s">
        <v>8</v>
      </c>
      <c r="D14" s="15" t="s">
        <v>17</v>
      </c>
      <c r="E14" s="15" t="s">
        <v>36</v>
      </c>
      <c r="F14" s="15" t="s">
        <v>65</v>
      </c>
      <c r="G14" s="10">
        <v>0</v>
      </c>
    </row>
    <row r="15" spans="1:9" s="8" customFormat="1" x14ac:dyDescent="0.25">
      <c r="A15" s="1" t="s">
        <v>57</v>
      </c>
      <c r="B15" s="1"/>
      <c r="C15" s="15" t="s">
        <v>8</v>
      </c>
      <c r="D15" s="15" t="s">
        <v>17</v>
      </c>
      <c r="E15" s="15" t="s">
        <v>36</v>
      </c>
      <c r="F15" s="15" t="s">
        <v>56</v>
      </c>
      <c r="G15" s="10">
        <v>1876234.8</v>
      </c>
    </row>
    <row r="16" spans="1:9" s="8" customFormat="1" x14ac:dyDescent="0.25">
      <c r="A16" s="33" t="s">
        <v>61</v>
      </c>
      <c r="B16" s="33"/>
      <c r="C16" s="7" t="s">
        <v>8</v>
      </c>
      <c r="D16" s="7" t="s">
        <v>17</v>
      </c>
      <c r="E16" s="7" t="s">
        <v>36</v>
      </c>
      <c r="F16" s="7" t="s">
        <v>58</v>
      </c>
      <c r="G16" s="10">
        <v>338855.65</v>
      </c>
    </row>
    <row r="17" spans="1:7" s="8" customFormat="1" x14ac:dyDescent="0.25">
      <c r="A17" s="32" t="s">
        <v>62</v>
      </c>
      <c r="B17" s="32"/>
      <c r="C17" s="7" t="s">
        <v>8</v>
      </c>
      <c r="D17" s="7" t="s">
        <v>17</v>
      </c>
      <c r="E17" s="7" t="s">
        <v>36</v>
      </c>
      <c r="F17" s="7" t="s">
        <v>60</v>
      </c>
      <c r="G17" s="10">
        <v>245978.05</v>
      </c>
    </row>
    <row r="18" spans="1:7" s="8" customFormat="1" x14ac:dyDescent="0.25">
      <c r="A18" s="45" t="s">
        <v>81</v>
      </c>
      <c r="B18" s="45"/>
      <c r="C18" s="6" t="s">
        <v>8</v>
      </c>
      <c r="D18" s="6" t="s">
        <v>26</v>
      </c>
      <c r="E18" s="6" t="s">
        <v>7</v>
      </c>
      <c r="F18" s="6" t="s">
        <v>10</v>
      </c>
      <c r="G18" s="25">
        <f>G19</f>
        <v>500000</v>
      </c>
    </row>
    <row r="19" spans="1:7" s="8" customFormat="1" x14ac:dyDescent="0.25">
      <c r="A19" s="33" t="s">
        <v>79</v>
      </c>
      <c r="B19" s="33"/>
      <c r="C19" s="7" t="s">
        <v>8</v>
      </c>
      <c r="D19" s="7" t="s">
        <v>26</v>
      </c>
      <c r="E19" s="7" t="s">
        <v>80</v>
      </c>
      <c r="F19" s="7" t="s">
        <v>10</v>
      </c>
      <c r="G19" s="10">
        <f>G20</f>
        <v>500000</v>
      </c>
    </row>
    <row r="20" spans="1:7" s="8" customFormat="1" ht="21" x14ac:dyDescent="0.25">
      <c r="A20" s="1" t="s">
        <v>84</v>
      </c>
      <c r="B20" s="1"/>
      <c r="C20" s="7" t="s">
        <v>8</v>
      </c>
      <c r="D20" s="7" t="s">
        <v>26</v>
      </c>
      <c r="E20" s="7" t="s">
        <v>80</v>
      </c>
      <c r="F20" s="7" t="s">
        <v>69</v>
      </c>
      <c r="G20" s="10">
        <v>500000</v>
      </c>
    </row>
    <row r="21" spans="1:7" x14ac:dyDescent="0.25">
      <c r="A21" s="67" t="s">
        <v>20</v>
      </c>
      <c r="B21" s="3"/>
      <c r="C21" s="6" t="s">
        <v>8</v>
      </c>
      <c r="D21" s="6" t="s">
        <v>38</v>
      </c>
      <c r="E21" s="6" t="s">
        <v>7</v>
      </c>
      <c r="F21" s="6" t="s">
        <v>10</v>
      </c>
      <c r="G21" s="68">
        <f>G22+G24</f>
        <v>628839</v>
      </c>
    </row>
    <row r="22" spans="1:7" x14ac:dyDescent="0.25">
      <c r="A22" s="1" t="s">
        <v>41</v>
      </c>
      <c r="B22" s="1"/>
      <c r="C22" s="20" t="s">
        <v>8</v>
      </c>
      <c r="D22" s="20" t="s">
        <v>38</v>
      </c>
      <c r="E22" s="7" t="s">
        <v>36</v>
      </c>
      <c r="F22" s="20" t="s">
        <v>10</v>
      </c>
      <c r="G22" s="22">
        <f>G23</f>
        <v>587000</v>
      </c>
    </row>
    <row r="23" spans="1:7" x14ac:dyDescent="0.25">
      <c r="A23" s="1" t="s">
        <v>57</v>
      </c>
      <c r="B23" s="1"/>
      <c r="C23" s="20" t="s">
        <v>8</v>
      </c>
      <c r="D23" s="20" t="s">
        <v>38</v>
      </c>
      <c r="E23" s="7" t="s">
        <v>36</v>
      </c>
      <c r="F23" s="7" t="s">
        <v>56</v>
      </c>
      <c r="G23" s="22">
        <v>587000</v>
      </c>
    </row>
    <row r="24" spans="1:7" x14ac:dyDescent="0.25">
      <c r="A24" s="67" t="s">
        <v>97</v>
      </c>
      <c r="B24" s="1"/>
      <c r="C24" s="7" t="s">
        <v>8</v>
      </c>
      <c r="D24" s="7" t="s">
        <v>38</v>
      </c>
      <c r="E24" s="7" t="s">
        <v>99</v>
      </c>
      <c r="F24" s="7" t="s">
        <v>10</v>
      </c>
      <c r="G24" s="22">
        <f>G25+G27</f>
        <v>41839</v>
      </c>
    </row>
    <row r="25" spans="1:7" ht="21" x14ac:dyDescent="0.25">
      <c r="A25" s="1" t="s">
        <v>118</v>
      </c>
      <c r="B25" s="1"/>
      <c r="C25" s="7" t="s">
        <v>8</v>
      </c>
      <c r="D25" s="7" t="s">
        <v>38</v>
      </c>
      <c r="E25" s="7" t="s">
        <v>98</v>
      </c>
      <c r="F25" s="7" t="s">
        <v>10</v>
      </c>
      <c r="G25" s="22">
        <f>G26</f>
        <v>39059</v>
      </c>
    </row>
    <row r="26" spans="1:7" x14ac:dyDescent="0.25">
      <c r="A26" s="1" t="s">
        <v>116</v>
      </c>
      <c r="B26" s="1"/>
      <c r="C26" s="7" t="s">
        <v>8</v>
      </c>
      <c r="D26" s="7" t="s">
        <v>38</v>
      </c>
      <c r="E26" s="7" t="s">
        <v>98</v>
      </c>
      <c r="F26" s="7" t="s">
        <v>100</v>
      </c>
      <c r="G26" s="22">
        <v>39059</v>
      </c>
    </row>
    <row r="27" spans="1:7" ht="21" x14ac:dyDescent="0.25">
      <c r="A27" s="1" t="s">
        <v>119</v>
      </c>
      <c r="B27" s="1"/>
      <c r="C27" s="7" t="s">
        <v>8</v>
      </c>
      <c r="D27" s="7" t="s">
        <v>38</v>
      </c>
      <c r="E27" s="7" t="s">
        <v>120</v>
      </c>
      <c r="F27" s="7" t="s">
        <v>10</v>
      </c>
      <c r="G27" s="22">
        <f>G28</f>
        <v>2780</v>
      </c>
    </row>
    <row r="28" spans="1:7" x14ac:dyDescent="0.25">
      <c r="A28" s="1" t="s">
        <v>57</v>
      </c>
      <c r="B28" s="1"/>
      <c r="C28" s="7" t="s">
        <v>8</v>
      </c>
      <c r="D28" s="7" t="s">
        <v>38</v>
      </c>
      <c r="E28" s="7" t="s">
        <v>120</v>
      </c>
      <c r="F28" s="7" t="s">
        <v>56</v>
      </c>
      <c r="G28" s="22">
        <v>2780</v>
      </c>
    </row>
    <row r="29" spans="1:7" x14ac:dyDescent="0.25">
      <c r="A29" s="4" t="s">
        <v>39</v>
      </c>
      <c r="B29" s="4"/>
      <c r="C29" s="5" t="s">
        <v>12</v>
      </c>
      <c r="D29" s="5" t="s">
        <v>9</v>
      </c>
      <c r="E29" s="5" t="s">
        <v>7</v>
      </c>
      <c r="F29" s="5" t="s">
        <v>10</v>
      </c>
      <c r="G29" s="26">
        <f>G30</f>
        <v>346500</v>
      </c>
    </row>
    <row r="30" spans="1:7" x14ac:dyDescent="0.25">
      <c r="A30" s="3" t="s">
        <v>40</v>
      </c>
      <c r="B30" s="3"/>
      <c r="C30" s="6" t="s">
        <v>12</v>
      </c>
      <c r="D30" s="6" t="s">
        <v>14</v>
      </c>
      <c r="E30" s="6" t="s">
        <v>19</v>
      </c>
      <c r="F30" s="6" t="s">
        <v>10</v>
      </c>
      <c r="G30" s="25">
        <f>G31</f>
        <v>346500</v>
      </c>
    </row>
    <row r="31" spans="1:7" ht="21" x14ac:dyDescent="0.25">
      <c r="A31" s="1" t="s">
        <v>35</v>
      </c>
      <c r="B31" s="1"/>
      <c r="C31" s="7" t="s">
        <v>12</v>
      </c>
      <c r="D31" s="7" t="s">
        <v>14</v>
      </c>
      <c r="E31" s="7" t="s">
        <v>101</v>
      </c>
      <c r="F31" s="7" t="s">
        <v>10</v>
      </c>
      <c r="G31" s="10">
        <f>G32+G33+G34</f>
        <v>346500</v>
      </c>
    </row>
    <row r="32" spans="1:7" ht="21" x14ac:dyDescent="0.25">
      <c r="A32" s="1" t="s">
        <v>54</v>
      </c>
      <c r="B32" s="1"/>
      <c r="C32" s="7" t="s">
        <v>12</v>
      </c>
      <c r="D32" s="7" t="s">
        <v>14</v>
      </c>
      <c r="E32" s="7" t="s">
        <v>101</v>
      </c>
      <c r="F32" s="7" t="s">
        <v>53</v>
      </c>
      <c r="G32" s="10">
        <v>277681</v>
      </c>
    </row>
    <row r="33" spans="1:9" ht="21" x14ac:dyDescent="0.25">
      <c r="A33" s="1" t="s">
        <v>55</v>
      </c>
      <c r="B33" s="1"/>
      <c r="C33" s="7" t="s">
        <v>12</v>
      </c>
      <c r="D33" s="7" t="s">
        <v>14</v>
      </c>
      <c r="E33" s="7" t="s">
        <v>101</v>
      </c>
      <c r="F33" s="7" t="s">
        <v>94</v>
      </c>
      <c r="G33" s="10">
        <v>4400</v>
      </c>
    </row>
    <row r="34" spans="1:9" x14ac:dyDescent="0.25">
      <c r="A34" s="1" t="s">
        <v>57</v>
      </c>
      <c r="B34" s="1"/>
      <c r="C34" s="7" t="s">
        <v>12</v>
      </c>
      <c r="D34" s="7" t="s">
        <v>14</v>
      </c>
      <c r="E34" s="7" t="s">
        <v>101</v>
      </c>
      <c r="F34" s="7" t="s">
        <v>56</v>
      </c>
      <c r="G34" s="10">
        <v>64419</v>
      </c>
    </row>
    <row r="35" spans="1:9" x14ac:dyDescent="0.25">
      <c r="A35" s="4" t="s">
        <v>21</v>
      </c>
      <c r="B35" s="4"/>
      <c r="C35" s="5" t="s">
        <v>14</v>
      </c>
      <c r="D35" s="5" t="s">
        <v>9</v>
      </c>
      <c r="E35" s="5" t="s">
        <v>7</v>
      </c>
      <c r="F35" s="5" t="s">
        <v>10</v>
      </c>
      <c r="G35" s="26">
        <f>G36+G39</f>
        <v>430000</v>
      </c>
    </row>
    <row r="36" spans="1:9" ht="21" x14ac:dyDescent="0.25">
      <c r="A36" s="3" t="s">
        <v>85</v>
      </c>
      <c r="B36" s="3"/>
      <c r="C36" s="6" t="s">
        <v>14</v>
      </c>
      <c r="D36" s="6" t="s">
        <v>28</v>
      </c>
      <c r="E36" s="6" t="s">
        <v>19</v>
      </c>
      <c r="F36" s="6" t="s">
        <v>10</v>
      </c>
      <c r="G36" s="25">
        <f>G37</f>
        <v>0</v>
      </c>
    </row>
    <row r="37" spans="1:9" x14ac:dyDescent="0.25">
      <c r="A37" s="1" t="s">
        <v>49</v>
      </c>
      <c r="B37" s="1"/>
      <c r="C37" s="20" t="s">
        <v>14</v>
      </c>
      <c r="D37" s="20" t="s">
        <v>28</v>
      </c>
      <c r="E37" s="7" t="s">
        <v>86</v>
      </c>
      <c r="F37" s="20" t="s">
        <v>10</v>
      </c>
      <c r="G37" s="22">
        <f>G38</f>
        <v>0</v>
      </c>
    </row>
    <row r="38" spans="1:9" x14ac:dyDescent="0.25">
      <c r="A38" s="1" t="s">
        <v>57</v>
      </c>
      <c r="B38" s="1"/>
      <c r="C38" s="7" t="s">
        <v>14</v>
      </c>
      <c r="D38" s="7" t="s">
        <v>28</v>
      </c>
      <c r="E38" s="7" t="s">
        <v>86</v>
      </c>
      <c r="F38" s="7" t="s">
        <v>56</v>
      </c>
      <c r="G38" s="22">
        <v>0</v>
      </c>
    </row>
    <row r="39" spans="1:9" x14ac:dyDescent="0.25">
      <c r="A39" s="3" t="s">
        <v>77</v>
      </c>
      <c r="B39" s="3"/>
      <c r="C39" s="6" t="s">
        <v>14</v>
      </c>
      <c r="D39" s="6" t="s">
        <v>31</v>
      </c>
      <c r="E39" s="6" t="s">
        <v>7</v>
      </c>
      <c r="F39" s="6" t="s">
        <v>10</v>
      </c>
      <c r="G39" s="25">
        <f>G40</f>
        <v>430000</v>
      </c>
    </row>
    <row r="40" spans="1:9" x14ac:dyDescent="0.25">
      <c r="A40" s="1" t="s">
        <v>95</v>
      </c>
      <c r="B40" s="1"/>
      <c r="C40" s="7" t="s">
        <v>14</v>
      </c>
      <c r="D40" s="7" t="s">
        <v>31</v>
      </c>
      <c r="E40" s="7" t="s">
        <v>78</v>
      </c>
      <c r="F40" s="7" t="s">
        <v>10</v>
      </c>
      <c r="G40" s="10">
        <f>G41</f>
        <v>430000</v>
      </c>
    </row>
    <row r="41" spans="1:9" x14ac:dyDescent="0.25">
      <c r="A41" s="1" t="s">
        <v>73</v>
      </c>
      <c r="B41" s="1"/>
      <c r="C41" s="7" t="s">
        <v>14</v>
      </c>
      <c r="D41" s="7" t="s">
        <v>31</v>
      </c>
      <c r="E41" s="7" t="s">
        <v>96</v>
      </c>
      <c r="F41" s="7" t="s">
        <v>10</v>
      </c>
      <c r="G41" s="10">
        <f>G42</f>
        <v>430000</v>
      </c>
    </row>
    <row r="42" spans="1:9" x14ac:dyDescent="0.25">
      <c r="A42" s="1" t="s">
        <v>57</v>
      </c>
      <c r="B42" s="1"/>
      <c r="C42" s="7" t="s">
        <v>14</v>
      </c>
      <c r="D42" s="7" t="s">
        <v>31</v>
      </c>
      <c r="E42" s="7" t="s">
        <v>96</v>
      </c>
      <c r="F42" s="7" t="s">
        <v>56</v>
      </c>
      <c r="G42" s="10">
        <v>430000</v>
      </c>
      <c r="I42" s="47"/>
    </row>
    <row r="43" spans="1:9" x14ac:dyDescent="0.25">
      <c r="A43" s="4" t="s">
        <v>22</v>
      </c>
      <c r="B43" s="4"/>
      <c r="C43" s="5" t="s">
        <v>17</v>
      </c>
      <c r="D43" s="5" t="s">
        <v>9</v>
      </c>
      <c r="E43" s="5" t="s">
        <v>7</v>
      </c>
      <c r="F43" s="5" t="s">
        <v>10</v>
      </c>
      <c r="G43" s="26">
        <f>G44+G51</f>
        <v>6867077.6399999997</v>
      </c>
      <c r="I43" s="47"/>
    </row>
    <row r="44" spans="1:9" s="8" customFormat="1" x14ac:dyDescent="0.25">
      <c r="A44" s="17" t="s">
        <v>51</v>
      </c>
      <c r="B44" s="17"/>
      <c r="C44" s="21" t="s">
        <v>17</v>
      </c>
      <c r="D44" s="21" t="s">
        <v>28</v>
      </c>
      <c r="E44" s="21" t="s">
        <v>7</v>
      </c>
      <c r="F44" s="21" t="s">
        <v>10</v>
      </c>
      <c r="G44" s="71">
        <f>G45+G48</f>
        <v>6493191</v>
      </c>
    </row>
    <row r="45" spans="1:9" s="8" customFormat="1" ht="31.2" x14ac:dyDescent="0.25">
      <c r="A45" s="1" t="s">
        <v>122</v>
      </c>
      <c r="B45" s="17"/>
      <c r="C45" s="21" t="s">
        <v>17</v>
      </c>
      <c r="D45" s="21" t="s">
        <v>28</v>
      </c>
      <c r="E45" s="21" t="s">
        <v>121</v>
      </c>
      <c r="F45" s="21" t="s">
        <v>10</v>
      </c>
      <c r="G45" s="71">
        <f>G46+G47</f>
        <v>3232630</v>
      </c>
    </row>
    <row r="46" spans="1:9" s="8" customFormat="1" ht="20.399999999999999" x14ac:dyDescent="0.25">
      <c r="A46" s="29" t="s">
        <v>66</v>
      </c>
      <c r="B46" s="17"/>
      <c r="C46" s="21" t="s">
        <v>17</v>
      </c>
      <c r="D46" s="21" t="s">
        <v>28</v>
      </c>
      <c r="E46" s="21" t="s">
        <v>121</v>
      </c>
      <c r="F46" s="15" t="s">
        <v>65</v>
      </c>
      <c r="G46" s="71">
        <v>3232630</v>
      </c>
    </row>
    <row r="47" spans="1:9" s="8" customFormat="1" x14ac:dyDescent="0.25">
      <c r="A47" s="1" t="s">
        <v>57</v>
      </c>
      <c r="B47" s="17"/>
      <c r="C47" s="21" t="s">
        <v>17</v>
      </c>
      <c r="D47" s="21" t="s">
        <v>28</v>
      </c>
      <c r="E47" s="21" t="s">
        <v>121</v>
      </c>
      <c r="F47" s="21" t="s">
        <v>56</v>
      </c>
      <c r="G47" s="71">
        <v>0</v>
      </c>
    </row>
    <row r="48" spans="1:9" s="8" customFormat="1" ht="20.399999999999999" x14ac:dyDescent="0.25">
      <c r="A48" s="29" t="s">
        <v>75</v>
      </c>
      <c r="B48" s="29"/>
      <c r="C48" s="15" t="s">
        <v>17</v>
      </c>
      <c r="D48" s="15" t="s">
        <v>28</v>
      </c>
      <c r="E48" s="15" t="s">
        <v>88</v>
      </c>
      <c r="F48" s="15" t="s">
        <v>10</v>
      </c>
      <c r="G48" s="10">
        <f>G50+G49</f>
        <v>3260561</v>
      </c>
    </row>
    <row r="49" spans="1:9" s="8" customFormat="1" ht="20.399999999999999" x14ac:dyDescent="0.25">
      <c r="A49" s="29" t="s">
        <v>66</v>
      </c>
      <c r="B49" s="29"/>
      <c r="C49" s="15" t="s">
        <v>17</v>
      </c>
      <c r="D49" s="15" t="s">
        <v>28</v>
      </c>
      <c r="E49" s="15" t="s">
        <v>88</v>
      </c>
      <c r="F49" s="15" t="s">
        <v>65</v>
      </c>
      <c r="G49" s="10">
        <v>2068604</v>
      </c>
    </row>
    <row r="50" spans="1:9" s="8" customFormat="1" x14ac:dyDescent="0.25">
      <c r="A50" s="1" t="s">
        <v>57</v>
      </c>
      <c r="B50" s="33"/>
      <c r="C50" s="15" t="s">
        <v>45</v>
      </c>
      <c r="D50" s="15" t="s">
        <v>28</v>
      </c>
      <c r="E50" s="15" t="s">
        <v>88</v>
      </c>
      <c r="F50" s="15" t="s">
        <v>56</v>
      </c>
      <c r="G50" s="10">
        <v>1191957</v>
      </c>
    </row>
    <row r="51" spans="1:9" s="8" customFormat="1" x14ac:dyDescent="0.25">
      <c r="A51" s="1" t="s">
        <v>113</v>
      </c>
      <c r="B51" s="33"/>
      <c r="C51" s="15" t="s">
        <v>17</v>
      </c>
      <c r="D51" s="15" t="s">
        <v>111</v>
      </c>
      <c r="E51" s="15" t="s">
        <v>7</v>
      </c>
      <c r="F51" s="15" t="s">
        <v>10</v>
      </c>
      <c r="G51" s="10">
        <f>G53</f>
        <v>373886.64</v>
      </c>
    </row>
    <row r="52" spans="1:9" s="8" customFormat="1" x14ac:dyDescent="0.25">
      <c r="A52" s="1" t="s">
        <v>114</v>
      </c>
      <c r="B52" s="33"/>
      <c r="C52" s="15" t="s">
        <v>17</v>
      </c>
      <c r="D52" s="15" t="s">
        <v>111</v>
      </c>
      <c r="E52" s="15" t="s">
        <v>117</v>
      </c>
      <c r="F52" s="15" t="s">
        <v>10</v>
      </c>
      <c r="G52" s="10">
        <f>G53</f>
        <v>373886.64</v>
      </c>
    </row>
    <row r="53" spans="1:9" s="8" customFormat="1" x14ac:dyDescent="0.25">
      <c r="A53" s="1" t="s">
        <v>57</v>
      </c>
      <c r="B53" s="33"/>
      <c r="C53" s="15" t="s">
        <v>17</v>
      </c>
      <c r="D53" s="15" t="s">
        <v>111</v>
      </c>
      <c r="E53" s="15" t="s">
        <v>117</v>
      </c>
      <c r="F53" s="15" t="s">
        <v>56</v>
      </c>
      <c r="G53" s="10">
        <v>373886.64</v>
      </c>
    </row>
    <row r="54" spans="1:9" s="9" customFormat="1" x14ac:dyDescent="0.25">
      <c r="A54" s="4" t="s">
        <v>33</v>
      </c>
      <c r="B54" s="4"/>
      <c r="C54" s="5" t="s">
        <v>18</v>
      </c>
      <c r="D54" s="5" t="s">
        <v>9</v>
      </c>
      <c r="E54" s="5" t="s">
        <v>19</v>
      </c>
      <c r="F54" s="5" t="s">
        <v>10</v>
      </c>
      <c r="G54" s="26">
        <f>G55+G64+G77+G88</f>
        <v>40603703.700000003</v>
      </c>
      <c r="H54" s="44"/>
      <c r="I54" s="48"/>
    </row>
    <row r="55" spans="1:9" s="9" customFormat="1" x14ac:dyDescent="0.25">
      <c r="A55" s="1" t="s">
        <v>46</v>
      </c>
      <c r="B55" s="1"/>
      <c r="C55" s="20" t="s">
        <v>18</v>
      </c>
      <c r="D55" s="20" t="s">
        <v>8</v>
      </c>
      <c r="E55" s="20" t="s">
        <v>7</v>
      </c>
      <c r="F55" s="20" t="s">
        <v>10</v>
      </c>
      <c r="G55" s="72">
        <f>G58+G61+G56</f>
        <v>2237688</v>
      </c>
      <c r="H55" s="44"/>
    </row>
    <row r="56" spans="1:9" s="9" customFormat="1" ht="21" x14ac:dyDescent="0.25">
      <c r="A56" s="63" t="s">
        <v>134</v>
      </c>
      <c r="B56" s="1"/>
      <c r="C56" s="7" t="s">
        <v>18</v>
      </c>
      <c r="D56" s="7" t="s">
        <v>8</v>
      </c>
      <c r="E56" s="7" t="s">
        <v>131</v>
      </c>
      <c r="F56" s="7" t="s">
        <v>10</v>
      </c>
      <c r="G56" s="71">
        <f>G57</f>
        <v>300000</v>
      </c>
      <c r="H56" s="44"/>
    </row>
    <row r="57" spans="1:9" s="9" customFormat="1" ht="20.399999999999999" x14ac:dyDescent="0.25">
      <c r="A57" s="29" t="s">
        <v>66</v>
      </c>
      <c r="B57" s="1"/>
      <c r="C57" s="7" t="s">
        <v>18</v>
      </c>
      <c r="D57" s="7" t="s">
        <v>8</v>
      </c>
      <c r="E57" s="7" t="s">
        <v>131</v>
      </c>
      <c r="F57" s="7" t="s">
        <v>65</v>
      </c>
      <c r="G57" s="71">
        <v>300000</v>
      </c>
      <c r="H57" s="44"/>
    </row>
    <row r="58" spans="1:9" s="9" customFormat="1" x14ac:dyDescent="0.25">
      <c r="A58" s="1" t="s">
        <v>91</v>
      </c>
      <c r="B58" s="1"/>
      <c r="C58" s="20" t="s">
        <v>18</v>
      </c>
      <c r="D58" s="20" t="s">
        <v>8</v>
      </c>
      <c r="E58" s="20" t="s">
        <v>92</v>
      </c>
      <c r="F58" s="20" t="s">
        <v>10</v>
      </c>
      <c r="G58" s="22">
        <f>G60+G59</f>
        <v>619588</v>
      </c>
      <c r="H58" s="44"/>
    </row>
    <row r="59" spans="1:9" s="9" customFormat="1" ht="20.399999999999999" x14ac:dyDescent="0.25">
      <c r="A59" s="29" t="s">
        <v>66</v>
      </c>
      <c r="B59" s="1"/>
      <c r="C59" s="7" t="s">
        <v>18</v>
      </c>
      <c r="D59" s="7" t="s">
        <v>8</v>
      </c>
      <c r="E59" s="7" t="s">
        <v>92</v>
      </c>
      <c r="F59" s="7" t="s">
        <v>65</v>
      </c>
      <c r="G59" s="22">
        <v>619588</v>
      </c>
      <c r="H59" s="44"/>
    </row>
    <row r="60" spans="1:9" s="9" customFormat="1" x14ac:dyDescent="0.25">
      <c r="A60" s="1" t="s">
        <v>57</v>
      </c>
      <c r="B60" s="11"/>
      <c r="C60" s="7" t="s">
        <v>18</v>
      </c>
      <c r="D60" s="7" t="s">
        <v>8</v>
      </c>
      <c r="E60" s="7" t="s">
        <v>92</v>
      </c>
      <c r="F60" s="7" t="s">
        <v>56</v>
      </c>
      <c r="G60" s="22">
        <v>0</v>
      </c>
      <c r="H60" s="44"/>
    </row>
    <row r="61" spans="1:9" s="9" customFormat="1" ht="41.4" x14ac:dyDescent="0.25">
      <c r="A61" s="1" t="s">
        <v>124</v>
      </c>
      <c r="B61" s="11"/>
      <c r="C61" s="7" t="s">
        <v>18</v>
      </c>
      <c r="D61" s="7" t="s">
        <v>8</v>
      </c>
      <c r="E61" s="7" t="s">
        <v>123</v>
      </c>
      <c r="F61" s="7" t="s">
        <v>10</v>
      </c>
      <c r="G61" s="22">
        <f>G62+G63</f>
        <v>1318100</v>
      </c>
      <c r="H61" s="44"/>
    </row>
    <row r="62" spans="1:9" s="9" customFormat="1" ht="20.399999999999999" x14ac:dyDescent="0.25">
      <c r="A62" s="29" t="s">
        <v>66</v>
      </c>
      <c r="B62" s="11"/>
      <c r="C62" s="7" t="s">
        <v>18</v>
      </c>
      <c r="D62" s="7" t="s">
        <v>8</v>
      </c>
      <c r="E62" s="7" t="s">
        <v>123</v>
      </c>
      <c r="F62" s="7" t="s">
        <v>65</v>
      </c>
      <c r="G62" s="22">
        <v>318100</v>
      </c>
      <c r="H62" s="44"/>
    </row>
    <row r="63" spans="1:9" s="9" customFormat="1" x14ac:dyDescent="0.25">
      <c r="A63" s="1" t="s">
        <v>57</v>
      </c>
      <c r="B63" s="11"/>
      <c r="C63" s="7" t="s">
        <v>18</v>
      </c>
      <c r="D63" s="7" t="s">
        <v>8</v>
      </c>
      <c r="E63" s="7" t="s">
        <v>123</v>
      </c>
      <c r="F63" s="7" t="s">
        <v>56</v>
      </c>
      <c r="G63" s="22">
        <v>1000000</v>
      </c>
      <c r="H63" s="44"/>
    </row>
    <row r="64" spans="1:9" s="9" customFormat="1" x14ac:dyDescent="0.25">
      <c r="A64" s="39" t="s">
        <v>83</v>
      </c>
      <c r="B64" s="39"/>
      <c r="C64" s="18" t="s">
        <v>18</v>
      </c>
      <c r="D64" s="18" t="s">
        <v>12</v>
      </c>
      <c r="E64" s="18" t="s">
        <v>63</v>
      </c>
      <c r="F64" s="18" t="s">
        <v>10</v>
      </c>
      <c r="G64" s="25">
        <f>G65+G69+G73+G71+G75</f>
        <v>19395503.009999998</v>
      </c>
    </row>
    <row r="65" spans="1:7" s="9" customFormat="1" x14ac:dyDescent="0.25">
      <c r="A65" s="32" t="s">
        <v>67</v>
      </c>
      <c r="B65" s="32"/>
      <c r="C65" s="15" t="s">
        <v>18</v>
      </c>
      <c r="D65" s="15" t="s">
        <v>12</v>
      </c>
      <c r="E65" s="15" t="s">
        <v>64</v>
      </c>
      <c r="F65" s="15" t="s">
        <v>10</v>
      </c>
      <c r="G65" s="22">
        <f>G66+G67</f>
        <v>8185903.0099999998</v>
      </c>
    </row>
    <row r="66" spans="1:7" s="9" customFormat="1" ht="20.399999999999999" x14ac:dyDescent="0.25">
      <c r="A66" s="29" t="s">
        <v>66</v>
      </c>
      <c r="B66" s="32"/>
      <c r="C66" s="15" t="s">
        <v>18</v>
      </c>
      <c r="D66" s="15" t="s">
        <v>12</v>
      </c>
      <c r="E66" s="15" t="s">
        <v>64</v>
      </c>
      <c r="F66" s="15" t="s">
        <v>65</v>
      </c>
      <c r="G66" s="22">
        <v>7779373.2699999996</v>
      </c>
    </row>
    <row r="67" spans="1:7" s="9" customFormat="1" x14ac:dyDescent="0.25">
      <c r="A67" s="1" t="s">
        <v>57</v>
      </c>
      <c r="B67" s="32"/>
      <c r="C67" s="15" t="s">
        <v>18</v>
      </c>
      <c r="D67" s="15" t="s">
        <v>12</v>
      </c>
      <c r="E67" s="15" t="s">
        <v>64</v>
      </c>
      <c r="F67" s="15" t="s">
        <v>56</v>
      </c>
      <c r="G67" s="22">
        <v>406529.74</v>
      </c>
    </row>
    <row r="68" spans="1:7" s="9" customFormat="1" ht="21" x14ac:dyDescent="0.25">
      <c r="A68" s="63" t="s">
        <v>133</v>
      </c>
      <c r="B68" s="32"/>
      <c r="C68" s="15" t="s">
        <v>18</v>
      </c>
      <c r="D68" s="15" t="s">
        <v>12</v>
      </c>
      <c r="E68" s="15" t="s">
        <v>64</v>
      </c>
      <c r="F68" s="15" t="s">
        <v>132</v>
      </c>
      <c r="G68" s="22">
        <v>0</v>
      </c>
    </row>
    <row r="69" spans="1:7" s="9" customFormat="1" ht="41.4" x14ac:dyDescent="0.25">
      <c r="A69" s="1" t="s">
        <v>127</v>
      </c>
      <c r="B69" s="32"/>
      <c r="C69" s="15" t="s">
        <v>18</v>
      </c>
      <c r="D69" s="15" t="s">
        <v>12</v>
      </c>
      <c r="E69" s="15" t="s">
        <v>125</v>
      </c>
      <c r="F69" s="15" t="s">
        <v>10</v>
      </c>
      <c r="G69" s="22">
        <f>G70</f>
        <v>209600</v>
      </c>
    </row>
    <row r="70" spans="1:7" s="9" customFormat="1" ht="20.399999999999999" x14ac:dyDescent="0.25">
      <c r="A70" s="29" t="s">
        <v>66</v>
      </c>
      <c r="B70" s="32"/>
      <c r="C70" s="15" t="s">
        <v>18</v>
      </c>
      <c r="D70" s="15" t="s">
        <v>12</v>
      </c>
      <c r="E70" s="15" t="s">
        <v>125</v>
      </c>
      <c r="F70" s="15" t="s">
        <v>65</v>
      </c>
      <c r="G70" s="22">
        <v>209600</v>
      </c>
    </row>
    <row r="71" spans="1:7" s="9" customFormat="1" x14ac:dyDescent="0.25">
      <c r="A71" s="73" t="s">
        <v>109</v>
      </c>
      <c r="B71" s="32"/>
      <c r="C71" s="15" t="s">
        <v>18</v>
      </c>
      <c r="D71" s="15" t="s">
        <v>12</v>
      </c>
      <c r="E71" s="15" t="s">
        <v>138</v>
      </c>
      <c r="F71" s="15" t="s">
        <v>10</v>
      </c>
      <c r="G71" s="22">
        <f>G72</f>
        <v>3500000</v>
      </c>
    </row>
    <row r="72" spans="1:7" s="9" customFormat="1" ht="20.399999999999999" x14ac:dyDescent="0.25">
      <c r="A72" s="29" t="s">
        <v>66</v>
      </c>
      <c r="B72" s="32"/>
      <c r="C72" s="15" t="s">
        <v>18</v>
      </c>
      <c r="D72" s="15" t="s">
        <v>12</v>
      </c>
      <c r="E72" s="15" t="s">
        <v>138</v>
      </c>
      <c r="F72" s="15" t="s">
        <v>65</v>
      </c>
      <c r="G72" s="22">
        <v>3500000</v>
      </c>
    </row>
    <row r="73" spans="1:7" s="9" customFormat="1" ht="20.399999999999999" x14ac:dyDescent="0.25">
      <c r="A73" s="73" t="s">
        <v>141</v>
      </c>
      <c r="B73" s="32"/>
      <c r="C73" s="15" t="s">
        <v>18</v>
      </c>
      <c r="D73" s="15" t="s">
        <v>12</v>
      </c>
      <c r="E73" s="15" t="s">
        <v>139</v>
      </c>
      <c r="F73" s="15" t="s">
        <v>10</v>
      </c>
      <c r="G73" s="22">
        <f>G74</f>
        <v>2000000</v>
      </c>
    </row>
    <row r="74" spans="1:7" s="9" customFormat="1" ht="20.399999999999999" x14ac:dyDescent="0.25">
      <c r="A74" s="73" t="s">
        <v>66</v>
      </c>
      <c r="B74" s="32"/>
      <c r="C74" s="15" t="s">
        <v>18</v>
      </c>
      <c r="D74" s="15" t="s">
        <v>12</v>
      </c>
      <c r="E74" s="15" t="s">
        <v>139</v>
      </c>
      <c r="F74" s="15" t="s">
        <v>65</v>
      </c>
      <c r="G74" s="22">
        <v>2000000</v>
      </c>
    </row>
    <row r="75" spans="1:7" s="9" customFormat="1" ht="20.399999999999999" x14ac:dyDescent="0.25">
      <c r="A75" s="73" t="s">
        <v>142</v>
      </c>
      <c r="B75" s="32"/>
      <c r="C75" s="15" t="s">
        <v>18</v>
      </c>
      <c r="D75" s="15" t="s">
        <v>12</v>
      </c>
      <c r="E75" s="15" t="s">
        <v>140</v>
      </c>
      <c r="F75" s="15" t="s">
        <v>10</v>
      </c>
      <c r="G75" s="22">
        <f>G76</f>
        <v>5500000</v>
      </c>
    </row>
    <row r="76" spans="1:7" s="9" customFormat="1" ht="20.399999999999999" x14ac:dyDescent="0.25">
      <c r="A76" s="29" t="s">
        <v>66</v>
      </c>
      <c r="B76" s="32"/>
      <c r="C76" s="15" t="s">
        <v>18</v>
      </c>
      <c r="D76" s="15" t="s">
        <v>12</v>
      </c>
      <c r="E76" s="15" t="s">
        <v>140</v>
      </c>
      <c r="F76" s="15" t="s">
        <v>65</v>
      </c>
      <c r="G76" s="22">
        <v>5500000</v>
      </c>
    </row>
    <row r="77" spans="1:7" s="9" customFormat="1" x14ac:dyDescent="0.25">
      <c r="A77" s="33" t="s">
        <v>72</v>
      </c>
      <c r="B77" s="33"/>
      <c r="C77" s="21" t="s">
        <v>18</v>
      </c>
      <c r="D77" s="21" t="s">
        <v>14</v>
      </c>
      <c r="E77" s="21" t="s">
        <v>7</v>
      </c>
      <c r="F77" s="21" t="s">
        <v>10</v>
      </c>
      <c r="G77" s="69">
        <f>G78+G80+G82+G85</f>
        <v>9514441.6900000013</v>
      </c>
    </row>
    <row r="78" spans="1:7" s="9" customFormat="1" ht="21" x14ac:dyDescent="0.25">
      <c r="A78" s="1" t="s">
        <v>129</v>
      </c>
      <c r="B78" s="33"/>
      <c r="C78" s="15" t="s">
        <v>18</v>
      </c>
      <c r="D78" s="15" t="s">
        <v>14</v>
      </c>
      <c r="E78" s="15" t="s">
        <v>126</v>
      </c>
      <c r="F78" s="15" t="s">
        <v>10</v>
      </c>
      <c r="G78" s="71">
        <f>G79</f>
        <v>1874300</v>
      </c>
    </row>
    <row r="79" spans="1:7" s="9" customFormat="1" x14ac:dyDescent="0.25">
      <c r="A79" s="1" t="s">
        <v>57</v>
      </c>
      <c r="B79" s="33"/>
      <c r="C79" s="15" t="s">
        <v>18</v>
      </c>
      <c r="D79" s="15" t="s">
        <v>14</v>
      </c>
      <c r="E79" s="15" t="s">
        <v>126</v>
      </c>
      <c r="F79" s="15" t="s">
        <v>56</v>
      </c>
      <c r="G79" s="71">
        <v>1874300</v>
      </c>
    </row>
    <row r="80" spans="1:7" s="9" customFormat="1" ht="21" x14ac:dyDescent="0.25">
      <c r="A80" s="1" t="s">
        <v>130</v>
      </c>
      <c r="B80" s="33"/>
      <c r="C80" s="15" t="s">
        <v>18</v>
      </c>
      <c r="D80" s="15" t="s">
        <v>14</v>
      </c>
      <c r="E80" s="15" t="s">
        <v>128</v>
      </c>
      <c r="F80" s="15" t="s">
        <v>10</v>
      </c>
      <c r="G80" s="71">
        <f>G81</f>
        <v>53200</v>
      </c>
    </row>
    <row r="81" spans="1:7" s="9" customFormat="1" x14ac:dyDescent="0.25">
      <c r="A81" s="1" t="s">
        <v>57</v>
      </c>
      <c r="B81" s="33"/>
      <c r="C81" s="15" t="s">
        <v>18</v>
      </c>
      <c r="D81" s="15" t="s">
        <v>14</v>
      </c>
      <c r="E81" s="15" t="s">
        <v>128</v>
      </c>
      <c r="F81" s="15" t="s">
        <v>56</v>
      </c>
      <c r="G81" s="71">
        <v>53200</v>
      </c>
    </row>
    <row r="82" spans="1:7" s="9" customFormat="1" x14ac:dyDescent="0.25">
      <c r="A82" s="33" t="s">
        <v>76</v>
      </c>
      <c r="B82" s="33"/>
      <c r="C82" s="21" t="s">
        <v>18</v>
      </c>
      <c r="D82" s="21" t="s">
        <v>14</v>
      </c>
      <c r="E82" s="21" t="s">
        <v>74</v>
      </c>
      <c r="F82" s="21" t="s">
        <v>10</v>
      </c>
      <c r="G82" s="22">
        <f>G84+G83</f>
        <v>3761635.33</v>
      </c>
    </row>
    <row r="83" spans="1:7" s="9" customFormat="1" ht="20.399999999999999" x14ac:dyDescent="0.25">
      <c r="A83" s="29" t="s">
        <v>66</v>
      </c>
      <c r="B83" s="33"/>
      <c r="C83" s="21" t="s">
        <v>18</v>
      </c>
      <c r="D83" s="21" t="s">
        <v>14</v>
      </c>
      <c r="E83" s="21" t="s">
        <v>74</v>
      </c>
      <c r="F83" s="15" t="s">
        <v>65</v>
      </c>
      <c r="G83" s="22">
        <v>2691458.33</v>
      </c>
    </row>
    <row r="84" spans="1:7" s="9" customFormat="1" x14ac:dyDescent="0.25">
      <c r="A84" s="1" t="s">
        <v>57</v>
      </c>
      <c r="B84" s="32"/>
      <c r="C84" s="21" t="s">
        <v>18</v>
      </c>
      <c r="D84" s="21" t="s">
        <v>14</v>
      </c>
      <c r="E84" s="21" t="s">
        <v>74</v>
      </c>
      <c r="F84" s="15" t="s">
        <v>56</v>
      </c>
      <c r="G84" s="22">
        <v>1070177</v>
      </c>
    </row>
    <row r="85" spans="1:7" s="9" customFormat="1" x14ac:dyDescent="0.25">
      <c r="A85" s="33" t="s">
        <v>71</v>
      </c>
      <c r="B85" s="33"/>
      <c r="C85" s="21" t="s">
        <v>18</v>
      </c>
      <c r="D85" s="21" t="s">
        <v>14</v>
      </c>
      <c r="E85" s="21" t="s">
        <v>70</v>
      </c>
      <c r="F85" s="21" t="s">
        <v>10</v>
      </c>
      <c r="G85" s="22">
        <f>G87+G86</f>
        <v>3825306.3600000003</v>
      </c>
    </row>
    <row r="86" spans="1:7" s="9" customFormat="1" ht="20.399999999999999" x14ac:dyDescent="0.25">
      <c r="A86" s="29" t="s">
        <v>66</v>
      </c>
      <c r="B86" s="33"/>
      <c r="C86" s="15" t="s">
        <v>18</v>
      </c>
      <c r="D86" s="15" t="s">
        <v>14</v>
      </c>
      <c r="E86" s="15" t="s">
        <v>70</v>
      </c>
      <c r="F86" s="15" t="s">
        <v>65</v>
      </c>
      <c r="G86" s="22">
        <v>1316252.95</v>
      </c>
    </row>
    <row r="87" spans="1:7" s="9" customFormat="1" x14ac:dyDescent="0.25">
      <c r="A87" s="1" t="s">
        <v>57</v>
      </c>
      <c r="B87" s="32"/>
      <c r="C87" s="15" t="s">
        <v>18</v>
      </c>
      <c r="D87" s="15" t="s">
        <v>14</v>
      </c>
      <c r="E87" s="15" t="s">
        <v>70</v>
      </c>
      <c r="F87" s="15" t="s">
        <v>56</v>
      </c>
      <c r="G87" s="22">
        <v>2509053.41</v>
      </c>
    </row>
    <row r="88" spans="1:7" s="9" customFormat="1" x14ac:dyDescent="0.25">
      <c r="A88" s="39" t="s">
        <v>87</v>
      </c>
      <c r="B88" s="39"/>
      <c r="C88" s="18" t="s">
        <v>18</v>
      </c>
      <c r="D88" s="18" t="s">
        <v>18</v>
      </c>
      <c r="E88" s="18" t="s">
        <v>7</v>
      </c>
      <c r="F88" s="18" t="s">
        <v>10</v>
      </c>
      <c r="G88" s="25">
        <f>G89+G91+G93</f>
        <v>9456071</v>
      </c>
    </row>
    <row r="89" spans="1:7" s="9" customFormat="1" ht="20.399999999999999" x14ac:dyDescent="0.25">
      <c r="A89" s="32" t="s">
        <v>48</v>
      </c>
      <c r="B89" s="32"/>
      <c r="C89" s="15" t="s">
        <v>18</v>
      </c>
      <c r="D89" s="15" t="s">
        <v>18</v>
      </c>
      <c r="E89" s="15" t="s">
        <v>47</v>
      </c>
      <c r="F89" s="15" t="s">
        <v>10</v>
      </c>
      <c r="G89" s="22">
        <f>G90</f>
        <v>0</v>
      </c>
    </row>
    <row r="90" spans="1:7" s="9" customFormat="1" ht="20.399999999999999" x14ac:dyDescent="0.25">
      <c r="A90" s="33" t="s">
        <v>66</v>
      </c>
      <c r="B90" s="33"/>
      <c r="C90" s="15" t="s">
        <v>18</v>
      </c>
      <c r="D90" s="15" t="s">
        <v>18</v>
      </c>
      <c r="E90" s="15" t="s">
        <v>47</v>
      </c>
      <c r="F90" s="15" t="s">
        <v>65</v>
      </c>
      <c r="G90" s="22">
        <v>0</v>
      </c>
    </row>
    <row r="91" spans="1:7" s="9" customFormat="1" ht="51" customHeight="1" x14ac:dyDescent="0.25">
      <c r="A91" s="1" t="s">
        <v>127</v>
      </c>
      <c r="B91" s="33"/>
      <c r="C91" s="15" t="s">
        <v>18</v>
      </c>
      <c r="D91" s="15" t="s">
        <v>18</v>
      </c>
      <c r="E91" s="15" t="s">
        <v>125</v>
      </c>
      <c r="F91" s="15" t="s">
        <v>10</v>
      </c>
      <c r="G91" s="22">
        <f>G92</f>
        <v>456071</v>
      </c>
    </row>
    <row r="92" spans="1:7" s="9" customFormat="1" ht="27" customHeight="1" x14ac:dyDescent="0.25">
      <c r="A92" s="32" t="s">
        <v>110</v>
      </c>
      <c r="B92" s="33"/>
      <c r="C92" s="15" t="s">
        <v>18</v>
      </c>
      <c r="D92" s="15" t="s">
        <v>18</v>
      </c>
      <c r="E92" s="15" t="s">
        <v>125</v>
      </c>
      <c r="F92" s="15" t="s">
        <v>108</v>
      </c>
      <c r="G92" s="22">
        <v>456071</v>
      </c>
    </row>
    <row r="93" spans="1:7" s="9" customFormat="1" ht="27" customHeight="1" x14ac:dyDescent="0.25">
      <c r="A93" s="73" t="s">
        <v>109</v>
      </c>
      <c r="B93" s="33"/>
      <c r="C93" s="15" t="s">
        <v>18</v>
      </c>
      <c r="D93" s="15" t="s">
        <v>18</v>
      </c>
      <c r="E93" s="15" t="s">
        <v>138</v>
      </c>
      <c r="F93" s="15" t="s">
        <v>10</v>
      </c>
      <c r="G93" s="22">
        <f>G94</f>
        <v>9000000</v>
      </c>
    </row>
    <row r="94" spans="1:7" s="9" customFormat="1" ht="27" customHeight="1" x14ac:dyDescent="0.25">
      <c r="A94" s="74" t="s">
        <v>110</v>
      </c>
      <c r="B94" s="33"/>
      <c r="C94" s="15" t="s">
        <v>18</v>
      </c>
      <c r="D94" s="15" t="s">
        <v>18</v>
      </c>
      <c r="E94" s="15" t="s">
        <v>138</v>
      </c>
      <c r="F94" s="15" t="s">
        <v>108</v>
      </c>
      <c r="G94" s="22">
        <v>9000000</v>
      </c>
    </row>
    <row r="95" spans="1:7" s="9" customFormat="1" x14ac:dyDescent="0.25">
      <c r="A95" s="54" t="s">
        <v>24</v>
      </c>
      <c r="B95" s="54"/>
      <c r="C95" s="19" t="s">
        <v>26</v>
      </c>
      <c r="D95" s="19" t="s">
        <v>9</v>
      </c>
      <c r="E95" s="19" t="s">
        <v>7</v>
      </c>
      <c r="F95" s="19" t="s">
        <v>10</v>
      </c>
      <c r="G95" s="26">
        <f>G96+G99</f>
        <v>0</v>
      </c>
    </row>
    <row r="96" spans="1:7" s="9" customFormat="1" x14ac:dyDescent="0.25">
      <c r="A96" s="17" t="s">
        <v>25</v>
      </c>
      <c r="B96" s="17"/>
      <c r="C96" s="18" t="s">
        <v>26</v>
      </c>
      <c r="D96" s="18" t="s">
        <v>8</v>
      </c>
      <c r="E96" s="18" t="s">
        <v>7</v>
      </c>
      <c r="F96" s="18" t="s">
        <v>10</v>
      </c>
      <c r="G96" s="25">
        <f>G97</f>
        <v>0</v>
      </c>
    </row>
    <row r="97" spans="1:7" s="9" customFormat="1" ht="21" x14ac:dyDescent="0.25">
      <c r="A97" s="11" t="s">
        <v>50</v>
      </c>
      <c r="B97" s="11"/>
      <c r="C97" s="15" t="s">
        <v>26</v>
      </c>
      <c r="D97" s="15" t="s">
        <v>8</v>
      </c>
      <c r="E97" s="15" t="s">
        <v>103</v>
      </c>
      <c r="F97" s="15" t="s">
        <v>10</v>
      </c>
      <c r="G97" s="10">
        <f>G98</f>
        <v>0</v>
      </c>
    </row>
    <row r="98" spans="1:7" s="9" customFormat="1" ht="20.399999999999999" x14ac:dyDescent="0.25">
      <c r="A98" s="33" t="s">
        <v>66</v>
      </c>
      <c r="B98" s="33"/>
      <c r="C98" s="15" t="s">
        <v>26</v>
      </c>
      <c r="D98" s="15" t="s">
        <v>8</v>
      </c>
      <c r="E98" s="15" t="s">
        <v>103</v>
      </c>
      <c r="F98" s="15" t="s">
        <v>56</v>
      </c>
      <c r="G98" s="22">
        <v>0</v>
      </c>
    </row>
    <row r="99" spans="1:7" s="9" customFormat="1" x14ac:dyDescent="0.25">
      <c r="A99" s="17" t="s">
        <v>27</v>
      </c>
      <c r="B99" s="17"/>
      <c r="C99" s="18" t="s">
        <v>26</v>
      </c>
      <c r="D99" s="18" t="s">
        <v>12</v>
      </c>
      <c r="E99" s="18" t="s">
        <v>7</v>
      </c>
      <c r="F99" s="18" t="s">
        <v>10</v>
      </c>
      <c r="G99" s="25">
        <f>G100+G120+G122+G124+G129</f>
        <v>0</v>
      </c>
    </row>
    <row r="100" spans="1:7" s="9" customFormat="1" ht="21" x14ac:dyDescent="0.25">
      <c r="A100" s="11" t="s">
        <v>50</v>
      </c>
      <c r="B100" s="11"/>
      <c r="C100" s="15" t="s">
        <v>26</v>
      </c>
      <c r="D100" s="15" t="s">
        <v>12</v>
      </c>
      <c r="E100" s="15" t="s">
        <v>104</v>
      </c>
      <c r="F100" s="15" t="s">
        <v>10</v>
      </c>
      <c r="G100" s="10">
        <f>G101+G117</f>
        <v>0</v>
      </c>
    </row>
    <row r="101" spans="1:7" s="9" customFormat="1" x14ac:dyDescent="0.25">
      <c r="A101" s="1" t="s">
        <v>57</v>
      </c>
      <c r="B101" s="33"/>
      <c r="C101" s="15" t="s">
        <v>26</v>
      </c>
      <c r="D101" s="15" t="s">
        <v>12</v>
      </c>
      <c r="E101" s="15" t="s">
        <v>104</v>
      </c>
      <c r="F101" s="15" t="s">
        <v>56</v>
      </c>
      <c r="G101" s="22">
        <v>0</v>
      </c>
    </row>
    <row r="102" spans="1:7" s="9" customFormat="1" x14ac:dyDescent="0.25">
      <c r="A102" s="54" t="s">
        <v>52</v>
      </c>
      <c r="B102" s="54"/>
      <c r="C102" s="19" t="s">
        <v>23</v>
      </c>
      <c r="D102" s="19" t="s">
        <v>9</v>
      </c>
      <c r="E102" s="19" t="s">
        <v>7</v>
      </c>
      <c r="F102" s="19" t="s">
        <v>10</v>
      </c>
      <c r="G102" s="26">
        <f>G103</f>
        <v>0</v>
      </c>
    </row>
    <row r="103" spans="1:7" s="9" customFormat="1" x14ac:dyDescent="0.25">
      <c r="A103" s="17" t="s">
        <v>29</v>
      </c>
      <c r="B103" s="17"/>
      <c r="C103" s="18" t="s">
        <v>23</v>
      </c>
      <c r="D103" s="18" t="s">
        <v>17</v>
      </c>
      <c r="E103" s="18" t="s">
        <v>7</v>
      </c>
      <c r="F103" s="18" t="s">
        <v>10</v>
      </c>
      <c r="G103" s="25">
        <f>G104+G106</f>
        <v>0</v>
      </c>
    </row>
    <row r="104" spans="1:7" s="9" customFormat="1" x14ac:dyDescent="0.25">
      <c r="A104" s="11" t="s">
        <v>102</v>
      </c>
      <c r="B104" s="11"/>
      <c r="C104" s="15" t="s">
        <v>23</v>
      </c>
      <c r="D104" s="15" t="s">
        <v>17</v>
      </c>
      <c r="E104" s="15" t="s">
        <v>93</v>
      </c>
      <c r="F104" s="15" t="s">
        <v>10</v>
      </c>
      <c r="G104" s="22">
        <f>G105</f>
        <v>0</v>
      </c>
    </row>
    <row r="105" spans="1:7" s="9" customFormat="1" ht="20.399999999999999" x14ac:dyDescent="0.25">
      <c r="A105" s="33" t="s">
        <v>66</v>
      </c>
      <c r="B105" s="11"/>
      <c r="C105" s="15" t="s">
        <v>23</v>
      </c>
      <c r="D105" s="15" t="s">
        <v>17</v>
      </c>
      <c r="E105" s="15" t="s">
        <v>93</v>
      </c>
      <c r="F105" s="15" t="s">
        <v>56</v>
      </c>
      <c r="G105" s="22">
        <v>0</v>
      </c>
    </row>
    <row r="106" spans="1:7" s="9" customFormat="1" hidden="1" x14ac:dyDescent="0.25">
      <c r="A106" s="40" t="s">
        <v>90</v>
      </c>
      <c r="B106" s="40"/>
      <c r="C106" s="15" t="s">
        <v>23</v>
      </c>
      <c r="D106" s="15" t="s">
        <v>17</v>
      </c>
      <c r="E106" s="15" t="s">
        <v>93</v>
      </c>
      <c r="F106" s="15" t="s">
        <v>10</v>
      </c>
      <c r="G106" s="22"/>
    </row>
    <row r="107" spans="1:7" s="9" customFormat="1" hidden="1" x14ac:dyDescent="0.25">
      <c r="A107" s="1" t="s">
        <v>57</v>
      </c>
      <c r="B107" s="40"/>
      <c r="C107" s="15" t="s">
        <v>23</v>
      </c>
      <c r="D107" s="15" t="s">
        <v>17</v>
      </c>
      <c r="E107" s="15" t="s">
        <v>93</v>
      </c>
      <c r="F107" s="15" t="s">
        <v>56</v>
      </c>
      <c r="G107" s="22"/>
    </row>
    <row r="108" spans="1:7" s="9" customFormat="1" x14ac:dyDescent="0.25">
      <c r="A108" s="28" t="s">
        <v>37</v>
      </c>
      <c r="B108" s="28"/>
      <c r="C108" s="5" t="s">
        <v>28</v>
      </c>
      <c r="D108" s="5" t="s">
        <v>9</v>
      </c>
      <c r="E108" s="5" t="s">
        <v>7</v>
      </c>
      <c r="F108" s="5" t="s">
        <v>10</v>
      </c>
      <c r="G108" s="26">
        <f>G109+G119+G122</f>
        <v>0</v>
      </c>
    </row>
    <row r="109" spans="1:7" s="9" customFormat="1" x14ac:dyDescent="0.25">
      <c r="A109" s="3" t="s">
        <v>105</v>
      </c>
      <c r="B109" s="3"/>
      <c r="C109" s="6" t="s">
        <v>28</v>
      </c>
      <c r="D109" s="6" t="s">
        <v>28</v>
      </c>
      <c r="E109" s="6" t="s">
        <v>7</v>
      </c>
      <c r="F109" s="6" t="s">
        <v>10</v>
      </c>
      <c r="G109" s="25">
        <f>G110</f>
        <v>0</v>
      </c>
    </row>
    <row r="110" spans="1:7" s="9" customFormat="1" ht="21" x14ac:dyDescent="0.25">
      <c r="A110" s="11" t="s">
        <v>50</v>
      </c>
      <c r="B110" s="11"/>
      <c r="C110" s="15" t="s">
        <v>28</v>
      </c>
      <c r="D110" s="15" t="s">
        <v>28</v>
      </c>
      <c r="E110" s="15" t="s">
        <v>106</v>
      </c>
      <c r="F110" s="21" t="s">
        <v>10</v>
      </c>
      <c r="G110" s="22">
        <f>G111+G117</f>
        <v>0</v>
      </c>
    </row>
    <row r="111" spans="1:7" s="9" customFormat="1" x14ac:dyDescent="0.25">
      <c r="A111" s="33" t="s">
        <v>107</v>
      </c>
      <c r="B111" s="40"/>
      <c r="C111" s="15" t="s">
        <v>28</v>
      </c>
      <c r="D111" s="15" t="s">
        <v>28</v>
      </c>
      <c r="E111" s="15" t="s">
        <v>106</v>
      </c>
      <c r="F111" s="15" t="s">
        <v>56</v>
      </c>
      <c r="G111" s="22">
        <v>0</v>
      </c>
    </row>
    <row r="112" spans="1:7" s="9" customFormat="1" x14ac:dyDescent="0.25">
      <c r="A112" s="4" t="s">
        <v>30</v>
      </c>
      <c r="B112" s="4"/>
      <c r="C112" s="5" t="s">
        <v>32</v>
      </c>
      <c r="D112" s="5" t="s">
        <v>9</v>
      </c>
      <c r="E112" s="5" t="s">
        <v>7</v>
      </c>
      <c r="F112" s="5" t="s">
        <v>10</v>
      </c>
      <c r="G112" s="26">
        <f>G113</f>
        <v>500000</v>
      </c>
    </row>
    <row r="113" spans="1:9" s="9" customFormat="1" x14ac:dyDescent="0.25">
      <c r="A113" s="3" t="s">
        <v>42</v>
      </c>
      <c r="B113" s="3"/>
      <c r="C113" s="6" t="s">
        <v>32</v>
      </c>
      <c r="D113" s="6" t="s">
        <v>12</v>
      </c>
      <c r="E113" s="6" t="s">
        <v>7</v>
      </c>
      <c r="F113" s="6" t="s">
        <v>10</v>
      </c>
      <c r="G113" s="25">
        <f>G114</f>
        <v>500000</v>
      </c>
    </row>
    <row r="114" spans="1:9" s="9" customFormat="1" x14ac:dyDescent="0.25">
      <c r="A114" s="1" t="s">
        <v>44</v>
      </c>
      <c r="B114" s="1"/>
      <c r="C114" s="20" t="s">
        <v>32</v>
      </c>
      <c r="D114" s="7" t="s">
        <v>12</v>
      </c>
      <c r="E114" s="7" t="s">
        <v>34</v>
      </c>
      <c r="F114" s="20" t="s">
        <v>10</v>
      </c>
      <c r="G114" s="22">
        <f>G115</f>
        <v>500000</v>
      </c>
    </row>
    <row r="115" spans="1:9" s="9" customFormat="1" ht="20.399999999999999" x14ac:dyDescent="0.25">
      <c r="A115" s="33" t="s">
        <v>66</v>
      </c>
      <c r="B115" s="1"/>
      <c r="C115" s="7" t="s">
        <v>32</v>
      </c>
      <c r="D115" s="7" t="s">
        <v>12</v>
      </c>
      <c r="E115" s="7" t="s">
        <v>34</v>
      </c>
      <c r="F115" s="7" t="s">
        <v>56</v>
      </c>
      <c r="G115" s="22">
        <v>500000</v>
      </c>
    </row>
    <row r="116" spans="1:9" s="9" customFormat="1" x14ac:dyDescent="0.25">
      <c r="A116" s="61" t="s">
        <v>2</v>
      </c>
      <c r="B116" s="1"/>
      <c r="C116" s="7"/>
      <c r="D116" s="7"/>
      <c r="E116" s="7"/>
      <c r="F116" s="7"/>
      <c r="G116" s="60">
        <f>G7+G10+G18+G21+G29+G35+G43+G54+G102+G108+G95+G112</f>
        <v>57462446.840000004</v>
      </c>
    </row>
    <row r="117" spans="1:9" s="16" customFormat="1" x14ac:dyDescent="0.25">
      <c r="A117" s="52"/>
      <c r="B117" s="52"/>
      <c r="C117" s="46"/>
      <c r="D117" s="46"/>
      <c r="E117" s="46"/>
      <c r="F117" s="46"/>
      <c r="G117" s="53"/>
      <c r="H117" s="30"/>
    </row>
    <row r="118" spans="1:9" s="16" customFormat="1" x14ac:dyDescent="0.25">
      <c r="A118" s="49"/>
      <c r="B118" s="49"/>
      <c r="C118" s="50"/>
      <c r="D118" s="50"/>
      <c r="E118" s="50"/>
      <c r="F118" s="50"/>
      <c r="G118" s="51"/>
      <c r="H118" s="30"/>
    </row>
    <row r="119" spans="1:9" x14ac:dyDescent="0.25">
      <c r="G119" s="31"/>
      <c r="H119" s="30"/>
      <c r="I119" s="42"/>
    </row>
    <row r="120" spans="1:9" s="12" customFormat="1" x14ac:dyDescent="0.25">
      <c r="E120" s="13"/>
      <c r="G120" s="43"/>
      <c r="I120" s="41"/>
    </row>
    <row r="121" spans="1:9" s="12" customFormat="1" x14ac:dyDescent="0.25">
      <c r="G121" s="24"/>
    </row>
    <row r="122" spans="1:9" s="12" customFormat="1" x14ac:dyDescent="0.25">
      <c r="G122" s="27"/>
    </row>
    <row r="123" spans="1:9" s="12" customFormat="1" x14ac:dyDescent="0.25">
      <c r="G123" s="27"/>
    </row>
    <row r="124" spans="1:9" s="12" customFormat="1" x14ac:dyDescent="0.25">
      <c r="G124" s="14"/>
    </row>
    <row r="125" spans="1:9" s="12" customFormat="1" x14ac:dyDescent="0.25">
      <c r="G125" s="24"/>
    </row>
    <row r="126" spans="1:9" s="12" customFormat="1" x14ac:dyDescent="0.25">
      <c r="G126" s="24"/>
    </row>
    <row r="127" spans="1:9" s="12" customFormat="1" ht="13.8" x14ac:dyDescent="0.25">
      <c r="C127" s="23"/>
    </row>
    <row r="128" spans="1:9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</sheetData>
  <mergeCells count="5">
    <mergeCell ref="D1:G1"/>
    <mergeCell ref="A2:G2"/>
    <mergeCell ref="A4:A5"/>
    <mergeCell ref="G4:G5"/>
    <mergeCell ref="B4:F4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6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Альфира</cp:lastModifiedBy>
  <cp:lastPrinted>2015-09-03T10:27:17Z</cp:lastPrinted>
  <dcterms:created xsi:type="dcterms:W3CDTF">2007-09-27T04:48:52Z</dcterms:created>
  <dcterms:modified xsi:type="dcterms:W3CDTF">2015-09-03T10:27:26Z</dcterms:modified>
</cp:coreProperties>
</file>